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40" yWindow="65456" windowWidth="25060" windowHeight="15080" tabRatio="322" activeTab="0"/>
  </bookViews>
  <sheets>
    <sheet name="Instructions" sheetId="1" r:id="rId1"/>
    <sheet name="Lay" sheetId="2" r:id="rId2"/>
    <sheet name="Lay1" sheetId="3" r:id="rId3"/>
    <sheet name="QAP1" sheetId="4" r:id="rId4"/>
    <sheet name="QAP2" sheetId="5" r:id="rId5"/>
    <sheet name="QAP3" sheetId="6" r:id="rId6"/>
    <sheet name="QAP4" sheetId="7" r:id="rId7"/>
    <sheet name="Sheet1" sheetId="8" r:id="rId8"/>
    <sheet name="Sheet2" sheetId="9" r:id="rId9"/>
    <sheet name="Sheet3" sheetId="10" r:id="rId10"/>
  </sheets>
  <externalReferences>
    <externalReference r:id="rId13"/>
  </externalReferences>
  <definedNames>
    <definedName name="Lay">'Lay'!$C$3</definedName>
    <definedName name="Lay_Distance">'Lay'!$D$14:$G$17</definedName>
    <definedName name="Lay_Flow">'Lay'!$D$20:$G$23</definedName>
    <definedName name="Lay_OpAlg">'Lay'!$F$6</definedName>
    <definedName name="Lay_OpDir">'Lay'!$F$4</definedName>
    <definedName name="Lay_OpFeas">'Lay'!$H$4</definedName>
    <definedName name="Lay_OpFeasValue">'Lay'!$H$5</definedName>
    <definedName name="Lay_OpInterval">'Lay'!$J$7</definedName>
    <definedName name="Lay_OpName">'Lay'!$D$4</definedName>
    <definedName name="Lay_OpObj">'Lay'!$F$5</definedName>
    <definedName name="Lay_OpObjTerms">'Lay'!$D$11:$G$11</definedName>
    <definedName name="Lay_OpProb">'Lay'!$D$6</definedName>
    <definedName name="Lay_OpShow">'Lay'!$J$10:$O$30</definedName>
    <definedName name="Lay_OpType">'Lay'!$D$5</definedName>
    <definedName name="Lay_OpValue">'Lay'!$D$9:$G$9</definedName>
    <definedName name="Lay_OpVarName">'Lay'!$D$8:$G$8</definedName>
    <definedName name="Lay_SortDist">'Lay'!$D$26:$G$29</definedName>
    <definedName name="Lay1">'Lay1'!$C$3</definedName>
    <definedName name="Lay1_Distance">'Lay1'!$D$21:$G$24</definedName>
    <definedName name="Lay1_Flow">'Lay1'!$D$27:$G$30</definedName>
    <definedName name="Lay1_OpAlg">'Lay1'!$F$6</definedName>
    <definedName name="Lay1_OpDir">'Lay1'!$F$4</definedName>
    <definedName name="Lay1_OpFeas">'Lay1'!$H$4</definedName>
    <definedName name="Lay1_OpFeasValue">'Lay1'!$H$5</definedName>
    <definedName name="Lay1_OpInterval">'Lay1'!$J$7</definedName>
    <definedName name="Lay1_OpName">'Lay1'!$D$4</definedName>
    <definedName name="Lay1_OpObj">'Lay1'!$F$5</definedName>
    <definedName name="Lay1_OpObjMatrix">'Lay1'!$D$14:$G$18</definedName>
    <definedName name="Lay1_OpObjTerms">'Lay1'!$D$11:$G$11</definedName>
    <definedName name="Lay1_OpProb">'Lay1'!$D$6</definedName>
    <definedName name="Lay1_OpShow">'Lay1'!$J$10:$O$30</definedName>
    <definedName name="Lay1_OpType">'Lay1'!$D$5</definedName>
    <definedName name="Lay1_OpValue">'Lay1'!$D$9:$G$9</definedName>
    <definedName name="Lay1_OpVarName">'Lay1'!$D$8:$G$8</definedName>
    <definedName name="Lay1_SortDist">'Lay1'!$D$33:$G$36</definedName>
    <definedName name="QAP_1">#REF!</definedName>
    <definedName name="QAP_1_Distance">#REF!</definedName>
    <definedName name="QAP_1_Flow">#REF!</definedName>
    <definedName name="QAP_1_OpAlg">#REF!</definedName>
    <definedName name="QAP_1_OpDir">#REF!</definedName>
    <definedName name="QAP_1_OpFeas">#REF!</definedName>
    <definedName name="QAP_1_OpFeasValue">#REF!</definedName>
    <definedName name="QAP_1_OpName">#REF!</definedName>
    <definedName name="QAP_1_OpObj">#REF!</definedName>
    <definedName name="QAP_1_OpObjMatrix">#REF!</definedName>
    <definedName name="QAP_1_OpObjTerms">#REF!</definedName>
    <definedName name="QAP_1_OpProb">#REF!</definedName>
    <definedName name="QAP_1_OpType">#REF!</definedName>
    <definedName name="QAP_1_OpValue">#REF!</definedName>
    <definedName name="QAP_1_OpVarName">#REF!</definedName>
    <definedName name="QAP_1_SortDist">#REF!</definedName>
    <definedName name="QAP1">'QAP1'!$C$3</definedName>
    <definedName name="QAP1_Distance">'QAP1'!$D$14:$J$20</definedName>
    <definedName name="QAP1_Flow">'QAP1'!$D$23:$J$29</definedName>
    <definedName name="QAP1_OpAlg">'QAP1'!$F$6</definedName>
    <definedName name="QAP1_OpDir">'QAP1'!$F$4</definedName>
    <definedName name="QAP1_OpFeas">'QAP1'!$H$4</definedName>
    <definedName name="QAP1_OpFeasValue">'QAP1'!$H$5</definedName>
    <definedName name="QAP1_OpInterval">'QAP1'!$M$7</definedName>
    <definedName name="QAP1_OpName">'QAP1'!$D$4</definedName>
    <definedName name="QAP1_OpObj">'QAP1'!$F$5</definedName>
    <definedName name="QAP1_OpObjTerms">'QAP1'!$D$11:$J$11</definedName>
    <definedName name="QAP1_OpProb">'QAP1'!$D$6</definedName>
    <definedName name="QAP1_OpShow">'QAP1'!$M$10:$U$30</definedName>
    <definedName name="QAP1_OpType">'QAP1'!$D$5</definedName>
    <definedName name="QAP1_OpValue">'QAP1'!$D$9:$J$9</definedName>
    <definedName name="QAP1_OpVarName">'QAP1'!$D$8:$J$8</definedName>
    <definedName name="QAP1_SortDist">'QAP1'!$D$32:$J$38</definedName>
    <definedName name="QAP2">'QAP2'!$C$3</definedName>
    <definedName name="QAP2_Distance">'QAP2'!$D$24:$J$30</definedName>
    <definedName name="QAP2_Flow">'QAP2'!$D$33:$J$39</definedName>
    <definedName name="QAP2_OpAlg">'QAP2'!$F$6</definedName>
    <definedName name="QAP2_OpDir">'QAP2'!$F$4</definedName>
    <definedName name="QAP2_OpFeas">'QAP2'!$H$4</definedName>
    <definedName name="QAP2_OpFeasValue">'QAP2'!$H$5</definedName>
    <definedName name="QAP2_OpInterval">'QAP2'!$M$7</definedName>
    <definedName name="QAP2_OpName">'QAP2'!$D$4</definedName>
    <definedName name="QAP2_OpObj">'QAP2'!$F$5</definedName>
    <definedName name="QAP2_OpObjMatrix">'QAP2'!$D$14:$J$21</definedName>
    <definedName name="QAP2_OpObjTerms">'QAP2'!$D$11:$J$11</definedName>
    <definedName name="QAP2_OpProb">'QAP2'!$D$6</definedName>
    <definedName name="QAP2_OpShow">'QAP2'!$M$10:$U$30</definedName>
    <definedName name="QAP2_OpType">'QAP2'!$D$5</definedName>
    <definedName name="QAP2_OpValue">'QAP2'!$D$9:$J$9</definedName>
    <definedName name="QAP2_OpVarName">'QAP2'!$D$8:$J$8</definedName>
    <definedName name="QAP2_SortDist">'QAP2'!$D$42:$J$48</definedName>
    <definedName name="QAP3">'QAP3'!$C$3</definedName>
    <definedName name="QAP3_Distance">'QAP3'!$D$14:$O$25</definedName>
    <definedName name="QAP3_Flow">'QAP3'!$D$28:$O$39</definedName>
    <definedName name="QAP3_OpAlg">'QAP3'!$F$6</definedName>
    <definedName name="QAP3_OpDir">'QAP3'!$F$4</definedName>
    <definedName name="QAP3_OpFeas">'QAP3'!$H$4</definedName>
    <definedName name="QAP3_OpFeasValue">'QAP3'!$H$5</definedName>
    <definedName name="QAP3_OpInterval">'QAP3'!$R$7</definedName>
    <definedName name="QAP3_OpName">'QAP3'!$D$4</definedName>
    <definedName name="QAP3_OpObj">'QAP3'!$F$5</definedName>
    <definedName name="QAP3_OpObjTerms">'QAP3'!$D$11:$O$11</definedName>
    <definedName name="QAP3_OpProb">'QAP3'!$D$6</definedName>
    <definedName name="QAP3_OpShow">'QAP3'!$R$10:$AE$30</definedName>
    <definedName name="QAP3_OpType">'QAP3'!$D$5</definedName>
    <definedName name="QAP3_OpValue">'QAP3'!$D$9:$O$9</definedName>
    <definedName name="QAP3_OpVarName">'QAP3'!$D$8:$O$8</definedName>
    <definedName name="QAP3_SortDist">'QAP3'!$D$42:$O$53</definedName>
    <definedName name="QAP4">'QAP4'!$C$3</definedName>
    <definedName name="QAP4_Distance">'QAP4'!$D$14:$AG$43</definedName>
    <definedName name="QAP4_Flow">'QAP4'!$D$46:$AG$75</definedName>
    <definedName name="QAP4_OpAlg">'QAP4'!$F$6</definedName>
    <definedName name="QAP4_OpDir">'QAP4'!$F$4</definedName>
    <definedName name="QAP4_OpFeas">'QAP4'!$H$4</definedName>
    <definedName name="QAP4_OpFeasValue">'QAP4'!$H$5</definedName>
    <definedName name="QAP4_OpInterval">'QAP4'!$AJ$7</definedName>
    <definedName name="QAP4_OpName">'QAP4'!$D$4</definedName>
    <definedName name="QAP4_OpObj">'QAP4'!$F$5</definedName>
    <definedName name="QAP4_OpObjTerms">'QAP4'!$D$11:$AG$11</definedName>
    <definedName name="QAP4_OpProb">'QAP4'!$D$6</definedName>
    <definedName name="QAP4_OpShow">'QAP4'!$AJ$10:$BO$30</definedName>
    <definedName name="QAP4_OpType">'QAP4'!$D$5</definedName>
    <definedName name="QAP4_OpValue">'QAP4'!$D$9:$AG$9</definedName>
    <definedName name="QAP4_OpVarName">'QAP4'!$D$8:$AG$8</definedName>
    <definedName name="QAP4_SortDist">'QAP4'!$D$78:$AG$107</definedName>
  </definedNames>
  <calcPr fullCalcOnLoad="1"/>
</workbook>
</file>

<file path=xl/sharedStrings.xml><?xml version="1.0" encoding="utf-8"?>
<sst xmlns="http://schemas.openxmlformats.org/spreadsheetml/2006/main" count="390" uniqueCount="86">
  <si>
    <t>Quadratic Assignment Problem</t>
  </si>
  <si>
    <t>Optimize</t>
  </si>
  <si>
    <t>Objective</t>
  </si>
  <si>
    <t>Feasible</t>
  </si>
  <si>
    <t>Dir.</t>
  </si>
  <si>
    <t>Value</t>
  </si>
  <si>
    <t>Min</t>
  </si>
  <si>
    <t>State</t>
  </si>
  <si>
    <t>Name</t>
  </si>
  <si>
    <t>Lay</t>
  </si>
  <si>
    <t>Search Method</t>
  </si>
  <si>
    <t>Problem</t>
  </si>
  <si>
    <t>Permute</t>
  </si>
  <si>
    <t>Algorithm</t>
  </si>
  <si>
    <t>None</t>
  </si>
  <si>
    <t>Variables</t>
  </si>
  <si>
    <t>x1</t>
  </si>
  <si>
    <t>x2</t>
  </si>
  <si>
    <t>x3</t>
  </si>
  <si>
    <t>x4</t>
  </si>
  <si>
    <t>Obj. Terms</t>
  </si>
  <si>
    <t>Distance</t>
  </si>
  <si>
    <t>Flow</t>
  </si>
  <si>
    <t>Sorted Distance</t>
  </si>
  <si>
    <t>Search</t>
  </si>
  <si>
    <t>Exhaustive</t>
  </si>
  <si>
    <t>Sorted Feasible Solutions</t>
  </si>
  <si>
    <t>Run</t>
  </si>
  <si>
    <t>Obj.</t>
  </si>
  <si>
    <t>Best Obj.:</t>
  </si>
  <si>
    <t>Search time:</t>
  </si>
  <si>
    <t>seconds</t>
  </si>
  <si>
    <t>Runs:</t>
  </si>
  <si>
    <t>Enum.:</t>
  </si>
  <si>
    <t>Imp.:</t>
  </si>
  <si>
    <t>Complete:</t>
  </si>
  <si>
    <t>Stop Interval:</t>
  </si>
  <si>
    <t>Optimum</t>
  </si>
  <si>
    <t>A</t>
  </si>
  <si>
    <t>B</t>
  </si>
  <si>
    <t>C</t>
  </si>
  <si>
    <t>D</t>
  </si>
  <si>
    <t>Lay1</t>
  </si>
  <si>
    <t>C(i,j)</t>
  </si>
  <si>
    <t>***</t>
  </si>
  <si>
    <t>QAP1</t>
  </si>
  <si>
    <t>x5</t>
  </si>
  <si>
    <t>x6</t>
  </si>
  <si>
    <t>x7</t>
  </si>
  <si>
    <t>Department</t>
  </si>
  <si>
    <t>Location</t>
  </si>
  <si>
    <t>QAP2</t>
  </si>
  <si>
    <t>QAP3</t>
  </si>
  <si>
    <t>x8</t>
  </si>
  <si>
    <t>x9</t>
  </si>
  <si>
    <t>x10</t>
  </si>
  <si>
    <t>x11</t>
  </si>
  <si>
    <t>x12</t>
  </si>
  <si>
    <t>Random</t>
  </si>
  <si>
    <t>Best Found</t>
  </si>
  <si>
    <t>QAP4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</si>
  <si>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</si>
  <si>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</si>
  <si>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</si>
  <si>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</si>
  <si>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</si>
  <si>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</si>
  <si>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</si>
  <si>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</si>
  <si>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</si>
  <si>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</si>
  <si>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</si>
  <si>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</si>
  <si>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</si>
  <si>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</si>
  <si>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</si>
  <si>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</si>
  <si>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</si>
  <si>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</si>
  <si>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Instructions</t>
  </si>
  <si>
    <t>•</t>
  </si>
  <si>
    <r>
      <t xml:space="preserve">When you are moving a workbook to another computer, use the </t>
    </r>
    <r>
      <rPr>
        <i/>
        <sz val="10"/>
        <rFont val="Geneva"/>
        <family val="0"/>
      </rPr>
      <t>Remove Buttons</t>
    </r>
    <r>
      <rPr>
        <sz val="10"/>
        <rFont val="Geneva"/>
        <family val="0"/>
      </rPr>
      <t xml:space="preserve"> command. This simplifies opening the workbook on the other computer. Buttons are removed from all worksheets.</t>
    </r>
  </si>
  <si>
    <t>To use this workbook, you must first load the Optimize and the Combinatorics add-ins. See the Excel help file topic "About add-ins" before continuing.</t>
  </si>
  <si>
    <r>
      <t xml:space="preserve">This workbook comes without control buttons. To make the buttons choose </t>
    </r>
    <r>
      <rPr>
        <i/>
        <sz val="10"/>
        <rFont val="Geneva"/>
        <family val="0"/>
      </rPr>
      <t>Add Buttons</t>
    </r>
    <r>
      <rPr>
        <sz val="10"/>
        <rFont val="Geneva"/>
        <family val="0"/>
      </rPr>
      <t xml:space="preserve"> from the Combinatorics menu. This adds buttons to all the worksheets.</t>
    </r>
  </si>
  <si>
    <t>Quadratic Assignment Problem for the Combinatorics Add-in</t>
  </si>
  <si>
    <t>http://www.me.utexas.edu/~jensen/ORMM/computation/unit/combin/qap.html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</si>
</sst>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b/>
      <sz val="10"/>
      <color indexed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Geneva"/>
      <family val="0"/>
    </font>
    <font>
      <sz val="10"/>
      <name val="Geneva"/>
      <family val="0"/>
    </font>
    <font>
      <i/>
      <sz val="10"/>
      <name val="Geneva"/>
      <family val="0"/>
    </font>
    <font>
      <b/>
      <sz val="16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9" fillId="0" borderId="0" xfId="21" applyFont="1" applyAlignment="1">
      <alignment horizontal="center" wrapText="1"/>
      <protection/>
    </xf>
    <xf numFmtId="0" fontId="10" fillId="0" borderId="0" xfId="21" applyAlignment="1">
      <alignment horizontal="center" vertical="center"/>
      <protection/>
    </xf>
    <xf numFmtId="0" fontId="10" fillId="0" borderId="2" xfId="21" applyFont="1" applyBorder="1" applyAlignment="1">
      <alignment wrapText="1"/>
      <protection/>
    </xf>
    <xf numFmtId="0" fontId="12" fillId="0" borderId="0" xfId="0" applyFont="1" applyAlignment="1">
      <alignment/>
    </xf>
    <xf numFmtId="0" fontId="7" fillId="0" borderId="0" xfId="20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0" borderId="3" xfId="0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pdem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combinatoric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Comb_Search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.utexas.edu/~jensen/ORMM/computation/unit/combin/qa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tabSelected="1" workbookViewId="0" topLeftCell="A1">
      <selection activeCell="A1" sqref="A1"/>
    </sheetView>
  </sheetViews>
  <sheetFormatPr defaultColWidth="11.00390625" defaultRowHeight="12.75"/>
  <cols>
    <col min="3" max="3" width="63.875" style="0" customWidth="1"/>
  </cols>
  <sheetData>
    <row r="2" ht="19.5">
      <c r="C2" s="16" t="s">
        <v>84</v>
      </c>
    </row>
    <row r="3" ht="12.75">
      <c r="C3" s="17" t="s">
        <v>85</v>
      </c>
    </row>
    <row r="5" spans="2:3" ht="18">
      <c r="B5" s="13"/>
      <c r="C5" s="13" t="s">
        <v>79</v>
      </c>
    </row>
    <row r="6" spans="2:3" ht="25.5">
      <c r="B6" s="14" t="s">
        <v>80</v>
      </c>
      <c r="C6" s="15" t="s">
        <v>82</v>
      </c>
    </row>
    <row r="7" spans="2:3" ht="25.5">
      <c r="B7" s="14" t="s">
        <v>80</v>
      </c>
      <c r="C7" s="15" t="s">
        <v>83</v>
      </c>
    </row>
    <row r="8" spans="2:3" ht="39">
      <c r="B8" s="14" t="s">
        <v>80</v>
      </c>
      <c r="C8" s="15" t="s">
        <v>81</v>
      </c>
    </row>
  </sheetData>
  <hyperlinks>
    <hyperlink ref="C3" r:id="rId1" display="http://www.me.utexas.edu/~jensen/ORMM/computation/unit/combin/qap.html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N38" sqref="N38"/>
    </sheetView>
  </sheetViews>
  <sheetFormatPr defaultColWidth="11.00390625" defaultRowHeight="12.75"/>
  <cols>
    <col min="2" max="2" width="6.25390625" style="0" customWidth="1"/>
    <col min="3" max="3" width="12.75390625" style="0" bestFit="1" customWidth="1"/>
    <col min="4" max="7" width="7.75390625" style="0" customWidth="1"/>
    <col min="8" max="8" width="6.75390625" style="0" customWidth="1"/>
    <col min="9" max="9" width="12.375" style="0" bestFit="1" customWidth="1"/>
    <col min="10" max="15" width="5.75390625" style="0" customWidth="1"/>
  </cols>
  <sheetData>
    <row r="1" ht="18">
      <c r="A1" s="1" t="s">
        <v>0</v>
      </c>
    </row>
    <row r="3" spans="2:11" ht="12.75">
      <c r="B3" s="8" t="s">
        <v>24</v>
      </c>
      <c r="C3" s="4" t="s">
        <v>1</v>
      </c>
      <c r="F3" s="2" t="s">
        <v>2</v>
      </c>
      <c r="G3" s="2"/>
      <c r="H3" s="2" t="s">
        <v>3</v>
      </c>
      <c r="I3" s="4" t="s">
        <v>29</v>
      </c>
      <c r="J3">
        <v>3260</v>
      </c>
      <c r="K3" t="s">
        <v>37</v>
      </c>
    </row>
    <row r="4" spans="3:11" ht="12.75">
      <c r="C4" s="3" t="s">
        <v>8</v>
      </c>
      <c r="D4" s="9" t="s">
        <v>9</v>
      </c>
      <c r="E4" s="3" t="s">
        <v>4</v>
      </c>
      <c r="F4" s="10" t="s">
        <v>6</v>
      </c>
      <c r="G4" s="3" t="s">
        <v>7</v>
      </c>
      <c r="H4" s="18" t="b">
        <f>Lay_OpFeasValue=0</f>
        <v>1</v>
      </c>
      <c r="I4" s="4" t="s">
        <v>30</v>
      </c>
      <c r="J4">
        <v>1</v>
      </c>
      <c r="K4" t="s">
        <v>31</v>
      </c>
    </row>
    <row r="5" spans="3:14" ht="12.75">
      <c r="C5" s="3" t="s">
        <v>10</v>
      </c>
      <c r="D5" s="9" t="s">
        <v>25</v>
      </c>
      <c r="E5" s="3" t="s">
        <v>5</v>
      </c>
      <c r="F5" s="18">
        <f>SUMPRODUCT(Lay_Flow,Lay_SortDist)+SUM(Lay_OpObjTerms)</f>
        <v>3260</v>
      </c>
      <c r="G5" s="3" t="s">
        <v>5</v>
      </c>
      <c r="H5" s="18">
        <f>COUNTIF(Lay_OpValue,"=0")</f>
        <v>0</v>
      </c>
      <c r="I5" s="4" t="s">
        <v>32</v>
      </c>
      <c r="J5">
        <v>25</v>
      </c>
      <c r="K5" s="3" t="s">
        <v>33</v>
      </c>
      <c r="L5">
        <v>25</v>
      </c>
      <c r="M5" s="3" t="s">
        <v>34</v>
      </c>
      <c r="N5">
        <v>0</v>
      </c>
    </row>
    <row r="6" spans="3:10" ht="12.75">
      <c r="C6" s="3" t="s">
        <v>11</v>
      </c>
      <c r="D6" s="9" t="s">
        <v>12</v>
      </c>
      <c r="E6" t="s">
        <v>13</v>
      </c>
      <c r="F6" s="10" t="s">
        <v>14</v>
      </c>
      <c r="I6" s="4" t="s">
        <v>35</v>
      </c>
      <c r="J6" s="6">
        <v>1</v>
      </c>
    </row>
    <row r="7" spans="3:10" ht="12.75">
      <c r="C7" s="3" t="s">
        <v>15</v>
      </c>
      <c r="D7" s="2">
        <v>1</v>
      </c>
      <c r="E7" s="2">
        <v>2</v>
      </c>
      <c r="F7" s="2">
        <v>3</v>
      </c>
      <c r="G7" s="2">
        <v>4</v>
      </c>
      <c r="I7" s="4" t="s">
        <v>36</v>
      </c>
      <c r="J7">
        <v>10</v>
      </c>
    </row>
    <row r="8" spans="3:7" ht="12.75">
      <c r="C8" s="3" t="s">
        <v>49</v>
      </c>
      <c r="D8" s="2" t="s">
        <v>38</v>
      </c>
      <c r="E8" s="2" t="s">
        <v>39</v>
      </c>
      <c r="F8" s="2" t="s">
        <v>40</v>
      </c>
      <c r="G8" s="2" t="s">
        <v>41</v>
      </c>
    </row>
    <row r="9" spans="3:10" ht="12.75">
      <c r="C9" s="3" t="s">
        <v>50</v>
      </c>
      <c r="D9" s="11">
        <v>1</v>
      </c>
      <c r="E9" s="11">
        <v>4</v>
      </c>
      <c r="F9" s="11">
        <v>3</v>
      </c>
      <c r="G9" s="11">
        <v>2</v>
      </c>
      <c r="J9" s="5" t="s">
        <v>26</v>
      </c>
    </row>
    <row r="10" spans="10:15" ht="12.75">
      <c r="J10" s="2" t="s">
        <v>27</v>
      </c>
      <c r="K10" s="2" t="s">
        <v>38</v>
      </c>
      <c r="L10" s="2" t="s">
        <v>39</v>
      </c>
      <c r="M10" s="2" t="s">
        <v>40</v>
      </c>
      <c r="N10" s="2" t="s">
        <v>41</v>
      </c>
      <c r="O10" s="2" t="s">
        <v>28</v>
      </c>
    </row>
    <row r="11" spans="3:15" ht="12.75">
      <c r="C11" s="3" t="s">
        <v>20</v>
      </c>
      <c r="D11" s="19">
        <v>0</v>
      </c>
      <c r="E11" s="19">
        <v>0</v>
      </c>
      <c r="F11" s="19">
        <v>0</v>
      </c>
      <c r="G11" s="19">
        <v>0</v>
      </c>
      <c r="J11" s="7">
        <v>6</v>
      </c>
      <c r="K11" s="7">
        <v>1</v>
      </c>
      <c r="L11" s="7">
        <v>4</v>
      </c>
      <c r="M11" s="7">
        <v>3</v>
      </c>
      <c r="N11" s="7">
        <v>2</v>
      </c>
      <c r="O11" s="7">
        <v>3260</v>
      </c>
    </row>
    <row r="12" spans="10:15" ht="12.75">
      <c r="J12" s="7">
        <v>25</v>
      </c>
      <c r="K12" s="7">
        <v>1</v>
      </c>
      <c r="L12" s="7">
        <v>4</v>
      </c>
      <c r="M12" s="7">
        <v>3</v>
      </c>
      <c r="N12" s="7">
        <v>2</v>
      </c>
      <c r="O12" s="7">
        <v>3260</v>
      </c>
    </row>
    <row r="13" spans="3:15" ht="12.75">
      <c r="C13" s="3" t="s">
        <v>21</v>
      </c>
      <c r="D13" s="2">
        <v>1</v>
      </c>
      <c r="E13" s="2">
        <v>2</v>
      </c>
      <c r="F13" s="2">
        <v>3</v>
      </c>
      <c r="G13" s="2">
        <v>4</v>
      </c>
      <c r="J13" s="7">
        <v>20</v>
      </c>
      <c r="K13" s="7">
        <v>4</v>
      </c>
      <c r="L13" s="7">
        <v>1</v>
      </c>
      <c r="M13" s="7">
        <v>3</v>
      </c>
      <c r="N13" s="7">
        <v>2</v>
      </c>
      <c r="O13" s="7">
        <v>3270</v>
      </c>
    </row>
    <row r="14" spans="3:15" ht="12.75">
      <c r="C14" s="3">
        <v>1</v>
      </c>
      <c r="D14" s="20">
        <v>0</v>
      </c>
      <c r="E14" s="20">
        <v>80</v>
      </c>
      <c r="F14" s="20">
        <v>150</v>
      </c>
      <c r="G14" s="20">
        <v>170</v>
      </c>
      <c r="J14" s="7">
        <v>15</v>
      </c>
      <c r="K14" s="7">
        <v>3</v>
      </c>
      <c r="L14" s="7">
        <v>2</v>
      </c>
      <c r="M14" s="7">
        <v>1</v>
      </c>
      <c r="N14" s="7">
        <v>4</v>
      </c>
      <c r="O14" s="7">
        <v>3340</v>
      </c>
    </row>
    <row r="15" spans="3:15" ht="12.75">
      <c r="C15" s="3">
        <v>2</v>
      </c>
      <c r="D15" s="20">
        <v>80</v>
      </c>
      <c r="E15" s="20">
        <v>0</v>
      </c>
      <c r="F15" s="20">
        <v>130</v>
      </c>
      <c r="G15" s="20">
        <v>100</v>
      </c>
      <c r="J15" s="7">
        <v>4</v>
      </c>
      <c r="K15" s="7">
        <v>1</v>
      </c>
      <c r="L15" s="7">
        <v>3</v>
      </c>
      <c r="M15" s="7">
        <v>4</v>
      </c>
      <c r="N15" s="7">
        <v>2</v>
      </c>
      <c r="O15" s="7">
        <v>3350</v>
      </c>
    </row>
    <row r="16" spans="3:15" ht="12.75">
      <c r="C16" s="3">
        <v>3</v>
      </c>
      <c r="D16" s="20">
        <v>150</v>
      </c>
      <c r="E16" s="20">
        <v>130</v>
      </c>
      <c r="F16" s="20">
        <v>0</v>
      </c>
      <c r="G16" s="20">
        <v>120</v>
      </c>
      <c r="J16" s="7">
        <v>14</v>
      </c>
      <c r="K16" s="7">
        <v>3</v>
      </c>
      <c r="L16" s="7">
        <v>1</v>
      </c>
      <c r="M16" s="7">
        <v>4</v>
      </c>
      <c r="N16" s="7">
        <v>2</v>
      </c>
      <c r="O16" s="7">
        <v>3350</v>
      </c>
    </row>
    <row r="17" spans="3:15" ht="12.75">
      <c r="C17" s="3">
        <v>4</v>
      </c>
      <c r="D17" s="20">
        <v>170</v>
      </c>
      <c r="E17" s="20">
        <v>100</v>
      </c>
      <c r="F17" s="20">
        <v>120</v>
      </c>
      <c r="G17" s="20">
        <v>0</v>
      </c>
      <c r="J17" s="7">
        <v>17</v>
      </c>
      <c r="K17" s="7">
        <v>3</v>
      </c>
      <c r="L17" s="7">
        <v>4</v>
      </c>
      <c r="M17" s="7">
        <v>1</v>
      </c>
      <c r="N17" s="7">
        <v>2</v>
      </c>
      <c r="O17" s="7">
        <v>3360</v>
      </c>
    </row>
    <row r="18" spans="10:15" ht="12.75">
      <c r="J18" s="7">
        <v>23</v>
      </c>
      <c r="K18" s="7">
        <v>4</v>
      </c>
      <c r="L18" s="7">
        <v>3</v>
      </c>
      <c r="M18" s="7">
        <v>1</v>
      </c>
      <c r="N18" s="7">
        <v>2</v>
      </c>
      <c r="O18" s="7">
        <v>3370</v>
      </c>
    </row>
    <row r="19" spans="3:15" ht="12.75">
      <c r="C19" s="3" t="s">
        <v>22</v>
      </c>
      <c r="D19" s="2" t="str">
        <f>$D$8</f>
        <v>A</v>
      </c>
      <c r="E19" s="2" t="str">
        <f>$E$8</f>
        <v>B</v>
      </c>
      <c r="F19" s="2" t="str">
        <f>$F$8</f>
        <v>C</v>
      </c>
      <c r="G19" s="2" t="str">
        <f>$G$8</f>
        <v>D</v>
      </c>
      <c r="J19" s="7">
        <v>16</v>
      </c>
      <c r="K19" s="7">
        <v>3</v>
      </c>
      <c r="L19" s="7">
        <v>2</v>
      </c>
      <c r="M19" s="7">
        <v>4</v>
      </c>
      <c r="N19" s="7">
        <v>1</v>
      </c>
      <c r="O19" s="7">
        <v>3390</v>
      </c>
    </row>
    <row r="20" spans="3:15" ht="12.75">
      <c r="C20" s="3" t="str">
        <f>$D$8</f>
        <v>A</v>
      </c>
      <c r="D20" s="20">
        <v>0</v>
      </c>
      <c r="E20" s="20">
        <v>5</v>
      </c>
      <c r="F20" s="20">
        <v>2</v>
      </c>
      <c r="G20" s="20">
        <v>7</v>
      </c>
      <c r="J20" s="7">
        <v>22</v>
      </c>
      <c r="K20" s="7">
        <v>4</v>
      </c>
      <c r="L20" s="7">
        <v>2</v>
      </c>
      <c r="M20" s="7">
        <v>3</v>
      </c>
      <c r="N20" s="7">
        <v>1</v>
      </c>
      <c r="O20" s="7">
        <v>3410</v>
      </c>
    </row>
    <row r="21" spans="3:15" ht="12.75">
      <c r="C21" s="3" t="str">
        <f>$E$8</f>
        <v>B</v>
      </c>
      <c r="D21" s="20">
        <v>0</v>
      </c>
      <c r="E21" s="20">
        <v>0</v>
      </c>
      <c r="F21" s="20">
        <v>3</v>
      </c>
      <c r="G21" s="20">
        <v>8</v>
      </c>
      <c r="J21" s="7">
        <v>21</v>
      </c>
      <c r="K21" s="7">
        <v>4</v>
      </c>
      <c r="L21" s="7">
        <v>2</v>
      </c>
      <c r="M21" s="7">
        <v>1</v>
      </c>
      <c r="N21" s="7">
        <v>3</v>
      </c>
      <c r="O21" s="7">
        <v>3410</v>
      </c>
    </row>
    <row r="22" spans="3:15" ht="12.75">
      <c r="C22" s="3" t="str">
        <f>$F$8</f>
        <v>C</v>
      </c>
      <c r="D22" s="20">
        <v>0</v>
      </c>
      <c r="E22" s="20">
        <v>0</v>
      </c>
      <c r="F22" s="20">
        <v>0</v>
      </c>
      <c r="G22" s="20">
        <v>3</v>
      </c>
      <c r="J22" s="7">
        <v>9</v>
      </c>
      <c r="K22" s="7">
        <v>2</v>
      </c>
      <c r="L22" s="7">
        <v>3</v>
      </c>
      <c r="M22" s="7">
        <v>1</v>
      </c>
      <c r="N22" s="7">
        <v>4</v>
      </c>
      <c r="O22" s="7">
        <v>3430</v>
      </c>
    </row>
    <row r="23" spans="3:15" ht="12.75">
      <c r="C23" s="3" t="str">
        <f>$G$8</f>
        <v>D</v>
      </c>
      <c r="D23" s="20">
        <v>0</v>
      </c>
      <c r="E23" s="20">
        <v>0</v>
      </c>
      <c r="F23" s="20">
        <v>0</v>
      </c>
      <c r="G23" s="20">
        <v>0</v>
      </c>
      <c r="J23" s="7">
        <v>1</v>
      </c>
      <c r="K23" s="7">
        <v>1</v>
      </c>
      <c r="L23" s="7">
        <v>2</v>
      </c>
      <c r="M23" s="7">
        <v>3</v>
      </c>
      <c r="N23" s="7">
        <v>4</v>
      </c>
      <c r="O23" s="7">
        <v>3440</v>
      </c>
    </row>
    <row r="24" spans="10:15" ht="12.75">
      <c r="J24" s="7">
        <v>10</v>
      </c>
      <c r="K24" s="7">
        <v>2</v>
      </c>
      <c r="L24" s="7">
        <v>3</v>
      </c>
      <c r="M24" s="7">
        <v>4</v>
      </c>
      <c r="N24" s="7">
        <v>1</v>
      </c>
      <c r="O24" s="7">
        <v>3480</v>
      </c>
    </row>
    <row r="25" spans="3:15" ht="12.75">
      <c r="C25" s="3" t="s">
        <v>23</v>
      </c>
      <c r="D25" s="2">
        <f>$D$9</f>
        <v>1</v>
      </c>
      <c r="E25" s="2">
        <f>$E$9</f>
        <v>4</v>
      </c>
      <c r="F25" s="2">
        <f>$F$9</f>
        <v>3</v>
      </c>
      <c r="G25" s="2">
        <f>$G$9</f>
        <v>2</v>
      </c>
      <c r="J25" s="7">
        <v>2</v>
      </c>
      <c r="K25" s="7">
        <v>1</v>
      </c>
      <c r="L25" s="7">
        <v>2</v>
      </c>
      <c r="M25" s="7">
        <v>4</v>
      </c>
      <c r="N25" s="7">
        <v>3</v>
      </c>
      <c r="O25" s="7">
        <v>3490</v>
      </c>
    </row>
    <row r="26" spans="3:15" ht="12.75">
      <c r="C26" s="3">
        <f>$D$9</f>
        <v>1</v>
      </c>
      <c r="D26" s="12">
        <f>INDEX(Lay_Distance,C26,D25)</f>
        <v>0</v>
      </c>
      <c r="E26" s="12">
        <f>INDEX(Lay_Distance,C26,E25)</f>
        <v>170</v>
      </c>
      <c r="F26" s="12">
        <f>INDEX(Lay_Distance,C26,F25)</f>
        <v>150</v>
      </c>
      <c r="G26" s="12">
        <f>INDEX(Lay_Distance,C26,G25)</f>
        <v>80</v>
      </c>
      <c r="J26" s="7">
        <v>11</v>
      </c>
      <c r="K26" s="7">
        <v>2</v>
      </c>
      <c r="L26" s="7">
        <v>4</v>
      </c>
      <c r="M26" s="7">
        <v>1</v>
      </c>
      <c r="N26" s="7">
        <v>3</v>
      </c>
      <c r="O26" s="7">
        <v>3490</v>
      </c>
    </row>
    <row r="27" spans="3:15" ht="12.75">
      <c r="C27" s="3">
        <f>$E$9</f>
        <v>4</v>
      </c>
      <c r="D27" s="12">
        <f>INDEX(Lay_Distance,C27,D25)</f>
        <v>170</v>
      </c>
      <c r="E27" s="12">
        <f>INDEX(Lay_Distance,C27,E25)</f>
        <v>0</v>
      </c>
      <c r="F27" s="12">
        <f>INDEX(Lay_Distance,C27,F25)</f>
        <v>120</v>
      </c>
      <c r="G27" s="12">
        <f>INDEX(Lay_Distance,C27,G25)</f>
        <v>100</v>
      </c>
      <c r="J27" s="7">
        <v>12</v>
      </c>
      <c r="K27" s="7">
        <v>2</v>
      </c>
      <c r="L27" s="7">
        <v>4</v>
      </c>
      <c r="M27" s="7">
        <v>3</v>
      </c>
      <c r="N27" s="7">
        <v>1</v>
      </c>
      <c r="O27" s="7">
        <v>3490</v>
      </c>
    </row>
    <row r="28" spans="3:15" ht="12.75">
      <c r="C28" s="3">
        <f>$F$9</f>
        <v>3</v>
      </c>
      <c r="D28" s="12">
        <f>INDEX(Lay_Distance,C28,D25)</f>
        <v>150</v>
      </c>
      <c r="E28" s="12">
        <f>INDEX(Lay_Distance,C28,E25)</f>
        <v>120</v>
      </c>
      <c r="F28" s="12">
        <f>INDEX(Lay_Distance,C28,F25)</f>
        <v>0</v>
      </c>
      <c r="G28" s="12">
        <f>INDEX(Lay_Distance,C28,G25)</f>
        <v>130</v>
      </c>
      <c r="J28" s="7">
        <v>7</v>
      </c>
      <c r="K28" s="7">
        <v>2</v>
      </c>
      <c r="L28" s="7">
        <v>1</v>
      </c>
      <c r="M28" s="7">
        <v>3</v>
      </c>
      <c r="N28" s="7">
        <v>4</v>
      </c>
      <c r="O28" s="7">
        <v>3530</v>
      </c>
    </row>
    <row r="29" spans="3:15" ht="12.75">
      <c r="C29" s="3">
        <f>$G$9</f>
        <v>2</v>
      </c>
      <c r="D29" s="12">
        <f>INDEX(Lay_Distance,C29,D25)</f>
        <v>80</v>
      </c>
      <c r="E29" s="12">
        <f>INDEX(Lay_Distance,C29,E25)</f>
        <v>100</v>
      </c>
      <c r="F29" s="12">
        <f>INDEX(Lay_Distance,C29,F25)</f>
        <v>130</v>
      </c>
      <c r="G29" s="12">
        <f>INDEX(Lay_Distance,C29,G25)</f>
        <v>0</v>
      </c>
      <c r="J29" s="7">
        <v>8</v>
      </c>
      <c r="K29" s="7">
        <v>2</v>
      </c>
      <c r="L29" s="7">
        <v>1</v>
      </c>
      <c r="M29" s="7">
        <v>4</v>
      </c>
      <c r="N29" s="7">
        <v>3</v>
      </c>
      <c r="O29" s="7">
        <v>3580</v>
      </c>
    </row>
    <row r="30" spans="10:15" ht="12.75">
      <c r="J30" s="7">
        <v>5</v>
      </c>
      <c r="K30" s="7">
        <v>1</v>
      </c>
      <c r="L30" s="7">
        <v>4</v>
      </c>
      <c r="M30" s="7">
        <v>2</v>
      </c>
      <c r="N30" s="7">
        <v>3</v>
      </c>
      <c r="O30" s="7">
        <v>3710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N41" sqref="N41"/>
    </sheetView>
  </sheetViews>
  <sheetFormatPr defaultColWidth="11.00390625" defaultRowHeight="12.75"/>
  <cols>
    <col min="2" max="2" width="6.75390625" style="0" customWidth="1"/>
    <col min="3" max="3" width="12.75390625" style="0" bestFit="1" customWidth="1"/>
    <col min="4" max="7" width="7.125" style="0" customWidth="1"/>
    <col min="8" max="8" width="6.75390625" style="0" customWidth="1"/>
    <col min="9" max="9" width="12.375" style="0" bestFit="1" customWidth="1"/>
    <col min="10" max="15" width="5.75390625" style="0" customWidth="1"/>
  </cols>
  <sheetData>
    <row r="1" ht="18">
      <c r="A1" s="1" t="s">
        <v>0</v>
      </c>
    </row>
    <row r="3" spans="2:11" ht="12.75">
      <c r="B3" s="8" t="s">
        <v>24</v>
      </c>
      <c r="C3" s="4" t="s">
        <v>1</v>
      </c>
      <c r="F3" s="2" t="s">
        <v>2</v>
      </c>
      <c r="G3" s="2"/>
      <c r="H3" s="2" t="s">
        <v>3</v>
      </c>
      <c r="I3" s="4" t="s">
        <v>29</v>
      </c>
      <c r="J3">
        <v>2915</v>
      </c>
      <c r="K3" t="s">
        <v>37</v>
      </c>
    </row>
    <row r="4" spans="3:11" ht="12.75">
      <c r="C4" s="3" t="s">
        <v>8</v>
      </c>
      <c r="D4" s="9" t="s">
        <v>42</v>
      </c>
      <c r="E4" s="3" t="s">
        <v>4</v>
      </c>
      <c r="F4" s="10" t="s">
        <v>6</v>
      </c>
      <c r="G4" s="3" t="s">
        <v>7</v>
      </c>
      <c r="H4" s="18" t="b">
        <f>Lay1_OpFeasValue=0</f>
        <v>1</v>
      </c>
      <c r="I4" s="4" t="s">
        <v>30</v>
      </c>
      <c r="J4">
        <v>0</v>
      </c>
      <c r="K4" t="s">
        <v>31</v>
      </c>
    </row>
    <row r="5" spans="3:14" ht="12.75">
      <c r="C5" s="3" t="s">
        <v>10</v>
      </c>
      <c r="D5" s="9" t="s">
        <v>25</v>
      </c>
      <c r="E5" s="3" t="s">
        <v>5</v>
      </c>
      <c r="F5" s="18">
        <f>SUMPRODUCT(Lay1_Flow,Lay1_SortDist)+SUM(Lay1_OpObjTerms)</f>
        <v>2915</v>
      </c>
      <c r="G5" s="3" t="s">
        <v>5</v>
      </c>
      <c r="H5" s="18">
        <f>COUNTIF(Lay1_OpValue,"=0")</f>
        <v>0</v>
      </c>
      <c r="I5" s="4" t="s">
        <v>32</v>
      </c>
      <c r="J5">
        <v>12</v>
      </c>
      <c r="K5" s="3" t="s">
        <v>33</v>
      </c>
      <c r="L5">
        <v>12</v>
      </c>
      <c r="M5" s="3" t="s">
        <v>34</v>
      </c>
      <c r="N5">
        <v>0</v>
      </c>
    </row>
    <row r="6" spans="3:10" ht="12.75">
      <c r="C6" s="3" t="s">
        <v>11</v>
      </c>
      <c r="D6" s="9" t="s">
        <v>12</v>
      </c>
      <c r="E6" t="s">
        <v>13</v>
      </c>
      <c r="F6" s="10" t="s">
        <v>14</v>
      </c>
      <c r="I6" s="4" t="s">
        <v>35</v>
      </c>
      <c r="J6" s="6">
        <v>1</v>
      </c>
    </row>
    <row r="7" spans="3:10" ht="12.75">
      <c r="C7" s="3" t="s">
        <v>15</v>
      </c>
      <c r="D7" s="2">
        <v>1</v>
      </c>
      <c r="E7" s="2">
        <v>2</v>
      </c>
      <c r="F7" s="2">
        <v>3</v>
      </c>
      <c r="G7" s="2">
        <v>4</v>
      </c>
      <c r="I7" s="4" t="s">
        <v>36</v>
      </c>
      <c r="J7">
        <v>10</v>
      </c>
    </row>
    <row r="8" spans="3:7" ht="12.75">
      <c r="C8" s="3" t="s">
        <v>49</v>
      </c>
      <c r="D8" s="2" t="s">
        <v>38</v>
      </c>
      <c r="E8" s="2" t="s">
        <v>39</v>
      </c>
      <c r="F8" s="2" t="s">
        <v>40</v>
      </c>
      <c r="G8" s="2" t="s">
        <v>41</v>
      </c>
    </row>
    <row r="9" spans="3:10" ht="12.75">
      <c r="C9" s="3" t="s">
        <v>50</v>
      </c>
      <c r="D9" s="11">
        <v>4</v>
      </c>
      <c r="E9" s="11">
        <v>1</v>
      </c>
      <c r="F9" s="11">
        <v>3</v>
      </c>
      <c r="G9" s="11">
        <v>2</v>
      </c>
      <c r="J9" s="5" t="s">
        <v>26</v>
      </c>
    </row>
    <row r="10" spans="10:15" ht="12.75">
      <c r="J10" s="2" t="s">
        <v>27</v>
      </c>
      <c r="K10" s="2" t="s">
        <v>38</v>
      </c>
      <c r="L10" s="2" t="s">
        <v>39</v>
      </c>
      <c r="M10" s="2" t="s">
        <v>40</v>
      </c>
      <c r="N10" s="2" t="s">
        <v>41</v>
      </c>
      <c r="O10" s="2" t="s">
        <v>28</v>
      </c>
    </row>
    <row r="11" spans="3:15" ht="12.75">
      <c r="C11" s="3" t="s">
        <v>20</v>
      </c>
      <c r="D11" s="12">
        <f>INDEX(Lay1_OpObjMatrix,Lay1_OpValue+1,)</f>
        <v>-160</v>
      </c>
      <c r="E11" s="12">
        <f>INDEX(Lay1_OpObjMatrix,Lay1_OpValue+1,)</f>
        <v>-80</v>
      </c>
      <c r="F11" s="12">
        <f>INDEX(Lay1_OpObjMatrix,Lay1_OpValue+1,)</f>
        <v>-65</v>
      </c>
      <c r="G11" s="12">
        <f>INDEX(Lay1_OpObjMatrix,Lay1_OpValue+1,)</f>
        <v>-50</v>
      </c>
      <c r="J11" s="7">
        <v>8</v>
      </c>
      <c r="K11" s="7">
        <v>4</v>
      </c>
      <c r="L11" s="7">
        <v>1</v>
      </c>
      <c r="M11" s="7">
        <v>3</v>
      </c>
      <c r="N11" s="7">
        <v>2</v>
      </c>
      <c r="O11" s="7">
        <v>2915</v>
      </c>
    </row>
    <row r="12" spans="3:15" ht="12.75">
      <c r="C12" s="3"/>
      <c r="J12" s="7">
        <v>12</v>
      </c>
      <c r="K12" s="7">
        <v>4</v>
      </c>
      <c r="L12" s="7">
        <v>1</v>
      </c>
      <c r="M12" s="7">
        <v>3</v>
      </c>
      <c r="N12" s="7">
        <v>2</v>
      </c>
      <c r="O12" s="7">
        <v>2915</v>
      </c>
    </row>
    <row r="13" spans="3:15" ht="12.75">
      <c r="C13" s="3" t="s">
        <v>43</v>
      </c>
      <c r="D13" s="2">
        <v>1</v>
      </c>
      <c r="E13" s="2">
        <v>2</v>
      </c>
      <c r="F13" s="2">
        <v>3</v>
      </c>
      <c r="G13" s="2">
        <v>4</v>
      </c>
      <c r="J13" s="7">
        <v>5</v>
      </c>
      <c r="K13" s="7">
        <v>3</v>
      </c>
      <c r="L13" s="7">
        <v>1</v>
      </c>
      <c r="M13" s="7">
        <v>4</v>
      </c>
      <c r="N13" s="7">
        <v>2</v>
      </c>
      <c r="O13" s="7">
        <v>3010</v>
      </c>
    </row>
    <row r="14" spans="3:15" ht="12.75">
      <c r="C14" s="3">
        <v>0</v>
      </c>
      <c r="D14" s="20">
        <v>0</v>
      </c>
      <c r="E14" s="20">
        <v>0</v>
      </c>
      <c r="F14" s="20">
        <v>0</v>
      </c>
      <c r="G14" s="20">
        <v>0</v>
      </c>
      <c r="J14" s="7">
        <v>7</v>
      </c>
      <c r="K14" s="7">
        <v>3</v>
      </c>
      <c r="L14" s="7">
        <v>4</v>
      </c>
      <c r="M14" s="7">
        <v>1</v>
      </c>
      <c r="N14" s="7">
        <v>2</v>
      </c>
      <c r="O14" s="7">
        <v>3010</v>
      </c>
    </row>
    <row r="15" spans="3:15" ht="12.75">
      <c r="C15" s="3">
        <v>1</v>
      </c>
      <c r="D15" s="20" t="s">
        <v>44</v>
      </c>
      <c r="E15" s="20">
        <v>-80</v>
      </c>
      <c r="F15" s="20">
        <v>-60</v>
      </c>
      <c r="G15" s="20">
        <v>-40</v>
      </c>
      <c r="J15" s="7">
        <v>9</v>
      </c>
      <c r="K15" s="7">
        <v>4</v>
      </c>
      <c r="L15" s="7">
        <v>2</v>
      </c>
      <c r="M15" s="7">
        <v>1</v>
      </c>
      <c r="N15" s="7">
        <v>3</v>
      </c>
      <c r="O15" s="7">
        <v>3010</v>
      </c>
    </row>
    <row r="16" spans="3:15" ht="12.75">
      <c r="C16" s="3">
        <v>2</v>
      </c>
      <c r="D16" s="20">
        <v>-120</v>
      </c>
      <c r="E16" s="20">
        <v>-120</v>
      </c>
      <c r="F16" s="20" t="s">
        <v>44</v>
      </c>
      <c r="G16" s="20">
        <v>-50</v>
      </c>
      <c r="J16" s="7">
        <v>6</v>
      </c>
      <c r="K16" s="7">
        <v>3</v>
      </c>
      <c r="L16" s="7">
        <v>2</v>
      </c>
      <c r="M16" s="7">
        <v>4</v>
      </c>
      <c r="N16" s="7">
        <v>1</v>
      </c>
      <c r="O16" s="7">
        <v>3020</v>
      </c>
    </row>
    <row r="17" spans="3:15" ht="12.75">
      <c r="C17" s="3">
        <v>3</v>
      </c>
      <c r="D17" s="20">
        <v>-140</v>
      </c>
      <c r="E17" s="20">
        <v>-80</v>
      </c>
      <c r="F17" s="20">
        <v>-65</v>
      </c>
      <c r="G17" s="20">
        <v>-60</v>
      </c>
      <c r="J17" s="7">
        <v>11</v>
      </c>
      <c r="K17" s="7">
        <v>4</v>
      </c>
      <c r="L17" s="7">
        <v>3</v>
      </c>
      <c r="M17" s="7">
        <v>1</v>
      </c>
      <c r="N17" s="7">
        <v>2</v>
      </c>
      <c r="O17" s="7">
        <v>3020</v>
      </c>
    </row>
    <row r="18" spans="3:15" ht="12.75">
      <c r="C18" s="3">
        <v>4</v>
      </c>
      <c r="D18" s="20">
        <v>-160</v>
      </c>
      <c r="E18" s="20">
        <v>-100</v>
      </c>
      <c r="F18" s="20">
        <v>-70</v>
      </c>
      <c r="G18" s="20" t="s">
        <v>44</v>
      </c>
      <c r="J18" s="7">
        <v>10</v>
      </c>
      <c r="K18" s="7">
        <v>4</v>
      </c>
      <c r="L18" s="7">
        <v>2</v>
      </c>
      <c r="M18" s="7">
        <v>3</v>
      </c>
      <c r="N18" s="7">
        <v>1</v>
      </c>
      <c r="O18" s="7">
        <v>3025</v>
      </c>
    </row>
    <row r="19" spans="10:15" ht="12.75">
      <c r="J19" s="7">
        <v>3</v>
      </c>
      <c r="K19" s="7">
        <v>2</v>
      </c>
      <c r="L19" s="7">
        <v>4</v>
      </c>
      <c r="M19" s="7">
        <v>1</v>
      </c>
      <c r="N19" s="7">
        <v>3</v>
      </c>
      <c r="O19" s="7">
        <v>3150</v>
      </c>
    </row>
    <row r="20" spans="3:15" ht="12.75">
      <c r="C20" s="3" t="s">
        <v>21</v>
      </c>
      <c r="D20" s="2">
        <v>1</v>
      </c>
      <c r="E20" s="2">
        <v>2</v>
      </c>
      <c r="F20" s="2">
        <v>3</v>
      </c>
      <c r="G20" s="2">
        <v>4</v>
      </c>
      <c r="J20" s="7">
        <v>4</v>
      </c>
      <c r="K20" s="7">
        <v>2</v>
      </c>
      <c r="L20" s="7">
        <v>4</v>
      </c>
      <c r="M20" s="7">
        <v>3</v>
      </c>
      <c r="N20" s="7">
        <v>1</v>
      </c>
      <c r="O20" s="7">
        <v>3165</v>
      </c>
    </row>
    <row r="21" spans="3:15" ht="12.75">
      <c r="C21" s="3">
        <v>1</v>
      </c>
      <c r="D21" s="20">
        <v>0</v>
      </c>
      <c r="E21" s="20">
        <v>80</v>
      </c>
      <c r="F21" s="20">
        <v>150</v>
      </c>
      <c r="G21" s="20">
        <v>170</v>
      </c>
      <c r="J21" s="7">
        <v>2</v>
      </c>
      <c r="K21" s="7">
        <v>2</v>
      </c>
      <c r="L21" s="7">
        <v>3</v>
      </c>
      <c r="M21" s="7">
        <v>4</v>
      </c>
      <c r="N21" s="7">
        <v>1</v>
      </c>
      <c r="O21" s="7">
        <v>3170</v>
      </c>
    </row>
    <row r="22" spans="3:15" ht="12.75">
      <c r="C22" s="3">
        <v>2</v>
      </c>
      <c r="D22" s="20">
        <v>80</v>
      </c>
      <c r="E22" s="20">
        <v>0</v>
      </c>
      <c r="F22" s="20">
        <v>130</v>
      </c>
      <c r="G22" s="20">
        <v>100</v>
      </c>
      <c r="J22" s="7">
        <v>1</v>
      </c>
      <c r="K22" s="7">
        <v>2</v>
      </c>
      <c r="L22" s="7">
        <v>1</v>
      </c>
      <c r="M22" s="7">
        <v>4</v>
      </c>
      <c r="N22" s="7">
        <v>3</v>
      </c>
      <c r="O22" s="7">
        <v>3250</v>
      </c>
    </row>
    <row r="23" spans="3:7" ht="12.75">
      <c r="C23" s="3">
        <v>3</v>
      </c>
      <c r="D23" s="20">
        <v>150</v>
      </c>
      <c r="E23" s="20">
        <v>130</v>
      </c>
      <c r="F23" s="20">
        <v>0</v>
      </c>
      <c r="G23" s="20">
        <v>120</v>
      </c>
    </row>
    <row r="24" spans="3:7" ht="12.75">
      <c r="C24" s="3">
        <v>4</v>
      </c>
      <c r="D24" s="20">
        <v>170</v>
      </c>
      <c r="E24" s="20">
        <v>100</v>
      </c>
      <c r="F24" s="20">
        <v>120</v>
      </c>
      <c r="G24" s="20">
        <v>0</v>
      </c>
    </row>
    <row r="26" spans="3:7" ht="12.75">
      <c r="C26" s="3" t="s">
        <v>22</v>
      </c>
      <c r="D26" s="2" t="str">
        <f>$D$8</f>
        <v>A</v>
      </c>
      <c r="E26" s="2" t="str">
        <f>$E$8</f>
        <v>B</v>
      </c>
      <c r="F26" s="2" t="str">
        <f>$F$8</f>
        <v>C</v>
      </c>
      <c r="G26" s="2" t="str">
        <f>$G$8</f>
        <v>D</v>
      </c>
    </row>
    <row r="27" spans="3:7" ht="12.75">
      <c r="C27" s="3" t="str">
        <f>$D$8</f>
        <v>A</v>
      </c>
      <c r="D27" s="20">
        <v>0</v>
      </c>
      <c r="E27" s="20">
        <v>5</v>
      </c>
      <c r="F27" s="20">
        <v>2</v>
      </c>
      <c r="G27" s="20">
        <v>7</v>
      </c>
    </row>
    <row r="28" spans="3:7" ht="12.75">
      <c r="C28" s="3" t="str">
        <f>$E$8</f>
        <v>B</v>
      </c>
      <c r="D28" s="20">
        <v>0</v>
      </c>
      <c r="E28" s="20">
        <v>0</v>
      </c>
      <c r="F28" s="20">
        <v>3</v>
      </c>
      <c r="G28" s="20">
        <v>8</v>
      </c>
    </row>
    <row r="29" spans="3:7" ht="12.75">
      <c r="C29" s="3" t="str">
        <f>$F$8</f>
        <v>C</v>
      </c>
      <c r="D29" s="20">
        <v>0</v>
      </c>
      <c r="E29" s="20">
        <v>0</v>
      </c>
      <c r="F29" s="20">
        <v>0</v>
      </c>
      <c r="G29" s="20">
        <v>3</v>
      </c>
    </row>
    <row r="30" spans="3:7" ht="12.75">
      <c r="C30" s="3" t="str">
        <f>$G$8</f>
        <v>D</v>
      </c>
      <c r="D30" s="20">
        <v>0</v>
      </c>
      <c r="E30" s="20">
        <v>0</v>
      </c>
      <c r="F30" s="20">
        <v>0</v>
      </c>
      <c r="G30" s="20">
        <v>0</v>
      </c>
    </row>
    <row r="32" spans="3:7" ht="12.75">
      <c r="C32" s="3" t="s">
        <v>23</v>
      </c>
      <c r="D32" s="2">
        <f>$D$9</f>
        <v>4</v>
      </c>
      <c r="E32" s="2">
        <f>$E$9</f>
        <v>1</v>
      </c>
      <c r="F32" s="2">
        <f>$F$9</f>
        <v>3</v>
      </c>
      <c r="G32" s="2">
        <f>$G$9</f>
        <v>2</v>
      </c>
    </row>
    <row r="33" spans="3:7" ht="12.75">
      <c r="C33" s="3">
        <f>$D$9</f>
        <v>4</v>
      </c>
      <c r="D33" s="12">
        <f>INDEX(Lay1_Distance,C33,D32)</f>
        <v>0</v>
      </c>
      <c r="E33" s="12">
        <f>INDEX(Lay1_Distance,C33,E32)</f>
        <v>170</v>
      </c>
      <c r="F33" s="12">
        <f>INDEX(Lay1_Distance,C33,F32)</f>
        <v>120</v>
      </c>
      <c r="G33" s="12">
        <f>INDEX(Lay1_Distance,C33,G32)</f>
        <v>100</v>
      </c>
    </row>
    <row r="34" spans="3:7" ht="12.75">
      <c r="C34" s="3">
        <f>$E$9</f>
        <v>1</v>
      </c>
      <c r="D34" s="12">
        <f>INDEX(Lay1_Distance,C34,D32)</f>
        <v>170</v>
      </c>
      <c r="E34" s="12">
        <f>INDEX(Lay1_Distance,C34,E32)</f>
        <v>0</v>
      </c>
      <c r="F34" s="12">
        <f>INDEX(Lay1_Distance,C34,F32)</f>
        <v>150</v>
      </c>
      <c r="G34" s="12">
        <f>INDEX(Lay1_Distance,C34,G32)</f>
        <v>80</v>
      </c>
    </row>
    <row r="35" spans="3:7" ht="12.75">
      <c r="C35" s="3">
        <f>$F$9</f>
        <v>3</v>
      </c>
      <c r="D35" s="12">
        <f>INDEX(Lay1_Distance,C35,D32)</f>
        <v>120</v>
      </c>
      <c r="E35" s="12">
        <f>INDEX(Lay1_Distance,C35,E32)</f>
        <v>150</v>
      </c>
      <c r="F35" s="12">
        <f>INDEX(Lay1_Distance,C35,F32)</f>
        <v>0</v>
      </c>
      <c r="G35" s="12">
        <f>INDEX(Lay1_Distance,C35,G32)</f>
        <v>130</v>
      </c>
    </row>
    <row r="36" spans="3:7" ht="12.75">
      <c r="C36" s="3">
        <f>$G$9</f>
        <v>2</v>
      </c>
      <c r="D36" s="12">
        <f>INDEX(Lay1_Distance,C36,D32)</f>
        <v>100</v>
      </c>
      <c r="E36" s="12">
        <f>INDEX(Lay1_Distance,C36,E32)</f>
        <v>80</v>
      </c>
      <c r="F36" s="12">
        <f>INDEX(Lay1_Distance,C36,F32)</f>
        <v>130</v>
      </c>
      <c r="G36" s="12">
        <f>INDEX(Lay1_Distance,C36,G32)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C3">
      <selection activeCell="Q50" sqref="Q50"/>
    </sheetView>
  </sheetViews>
  <sheetFormatPr defaultColWidth="11.00390625" defaultRowHeight="12.75"/>
  <cols>
    <col min="2" max="2" width="6.75390625" style="0" customWidth="1"/>
    <col min="3" max="3" width="13.125" style="0" customWidth="1"/>
    <col min="4" max="10" width="6.75390625" style="0" customWidth="1"/>
    <col min="12" max="12" width="12.375" style="0" bestFit="1" customWidth="1"/>
    <col min="13" max="21" width="5.75390625" style="0" customWidth="1"/>
  </cols>
  <sheetData>
    <row r="1" ht="18">
      <c r="A1" s="1" t="s">
        <v>0</v>
      </c>
    </row>
    <row r="3" spans="2:14" ht="12.75">
      <c r="B3" s="8" t="s">
        <v>24</v>
      </c>
      <c r="C3" s="4" t="s">
        <v>1</v>
      </c>
      <c r="F3" s="2" t="s">
        <v>2</v>
      </c>
      <c r="G3" s="2"/>
      <c r="H3" s="2" t="s">
        <v>3</v>
      </c>
      <c r="L3" s="4" t="s">
        <v>29</v>
      </c>
      <c r="M3">
        <v>28054</v>
      </c>
      <c r="N3" t="s">
        <v>37</v>
      </c>
    </row>
    <row r="4" spans="3:14" ht="12.75">
      <c r="C4" s="3" t="s">
        <v>8</v>
      </c>
      <c r="D4" s="9" t="s">
        <v>45</v>
      </c>
      <c r="E4" s="3" t="s">
        <v>4</v>
      </c>
      <c r="F4" s="10" t="s">
        <v>6</v>
      </c>
      <c r="G4" s="3" t="s">
        <v>7</v>
      </c>
      <c r="H4" s="18" t="b">
        <f>QAP1_OpFeasValue=0</f>
        <v>1</v>
      </c>
      <c r="L4" s="4" t="s">
        <v>30</v>
      </c>
      <c r="M4">
        <v>19</v>
      </c>
      <c r="N4" t="s">
        <v>31</v>
      </c>
    </row>
    <row r="5" spans="3:17" ht="12.75">
      <c r="C5" s="3" t="s">
        <v>10</v>
      </c>
      <c r="D5" s="9" t="s">
        <v>25</v>
      </c>
      <c r="E5" s="3" t="s">
        <v>5</v>
      </c>
      <c r="F5" s="18">
        <f>SUMPRODUCT(QAP1_Flow,QAP1_SortDist)+SUM(QAP1_OpObjTerms)</f>
        <v>28054</v>
      </c>
      <c r="G5" s="3" t="s">
        <v>5</v>
      </c>
      <c r="H5" s="18">
        <f>COUNTIF(QAP1_OpValue,"=0")</f>
        <v>0</v>
      </c>
      <c r="L5" s="4" t="s">
        <v>32</v>
      </c>
      <c r="M5">
        <v>5041</v>
      </c>
      <c r="N5" s="3" t="s">
        <v>33</v>
      </c>
      <c r="O5">
        <v>5041</v>
      </c>
      <c r="P5" s="3" t="s">
        <v>34</v>
      </c>
      <c r="Q5">
        <v>0</v>
      </c>
    </row>
    <row r="6" spans="3:13" ht="12.75">
      <c r="C6" s="3" t="s">
        <v>11</v>
      </c>
      <c r="D6" s="9" t="s">
        <v>12</v>
      </c>
      <c r="E6" t="s">
        <v>13</v>
      </c>
      <c r="F6" s="10" t="s">
        <v>14</v>
      </c>
      <c r="L6" s="4" t="s">
        <v>35</v>
      </c>
      <c r="M6" s="6">
        <v>1</v>
      </c>
    </row>
    <row r="7" spans="3:13" ht="12.75">
      <c r="C7" s="3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L7" s="4" t="s">
        <v>36</v>
      </c>
      <c r="M7">
        <v>100</v>
      </c>
    </row>
    <row r="8" spans="3:10" ht="12.75">
      <c r="C8" s="3" t="s">
        <v>49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46</v>
      </c>
      <c r="I8" s="2" t="s">
        <v>47</v>
      </c>
      <c r="J8" s="2" t="s">
        <v>48</v>
      </c>
    </row>
    <row r="9" spans="3:13" ht="12.75">
      <c r="C9" s="3" t="s">
        <v>50</v>
      </c>
      <c r="D9" s="11">
        <v>7</v>
      </c>
      <c r="E9" s="11">
        <v>5</v>
      </c>
      <c r="F9" s="11">
        <v>3</v>
      </c>
      <c r="G9" s="11">
        <v>1</v>
      </c>
      <c r="H9" s="11">
        <v>2</v>
      </c>
      <c r="I9" s="11">
        <v>4</v>
      </c>
      <c r="J9" s="11">
        <v>6</v>
      </c>
      <c r="M9" s="5" t="s">
        <v>26</v>
      </c>
    </row>
    <row r="10" spans="13:21" ht="12.75">
      <c r="M10" s="2" t="s">
        <v>27</v>
      </c>
      <c r="N10" s="2" t="s">
        <v>16</v>
      </c>
      <c r="O10" s="2" t="s">
        <v>17</v>
      </c>
      <c r="P10" s="2" t="s">
        <v>18</v>
      </c>
      <c r="Q10" s="2" t="s">
        <v>19</v>
      </c>
      <c r="R10" s="2" t="s">
        <v>46</v>
      </c>
      <c r="S10" s="2" t="s">
        <v>47</v>
      </c>
      <c r="T10" s="2" t="s">
        <v>48</v>
      </c>
      <c r="U10" s="2" t="s">
        <v>28</v>
      </c>
    </row>
    <row r="11" spans="3:21" ht="12.75">
      <c r="C11" s="3" t="s">
        <v>20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M11" s="7">
        <v>4849</v>
      </c>
      <c r="N11" s="7">
        <v>7</v>
      </c>
      <c r="O11" s="7">
        <v>5</v>
      </c>
      <c r="P11" s="7">
        <v>3</v>
      </c>
      <c r="Q11" s="7">
        <v>1</v>
      </c>
      <c r="R11" s="7">
        <v>2</v>
      </c>
      <c r="S11" s="7">
        <v>4</v>
      </c>
      <c r="T11" s="7">
        <v>6</v>
      </c>
      <c r="U11" s="7">
        <v>28054</v>
      </c>
    </row>
    <row r="12" spans="13:21" ht="12.75">
      <c r="M12" s="7">
        <v>5041</v>
      </c>
      <c r="N12" s="7">
        <v>7</v>
      </c>
      <c r="O12" s="7">
        <v>5</v>
      </c>
      <c r="P12" s="7">
        <v>3</v>
      </c>
      <c r="Q12" s="7">
        <v>1</v>
      </c>
      <c r="R12" s="7">
        <v>2</v>
      </c>
      <c r="S12" s="7">
        <v>4</v>
      </c>
      <c r="T12" s="7">
        <v>6</v>
      </c>
      <c r="U12" s="7">
        <v>28054</v>
      </c>
    </row>
    <row r="13" spans="3:21" ht="12.75">
      <c r="C13" s="3" t="s">
        <v>21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M13" s="7">
        <v>4873</v>
      </c>
      <c r="N13" s="7">
        <v>7</v>
      </c>
      <c r="O13" s="7">
        <v>5</v>
      </c>
      <c r="P13" s="7">
        <v>4</v>
      </c>
      <c r="Q13" s="7">
        <v>1</v>
      </c>
      <c r="R13" s="7">
        <v>2</v>
      </c>
      <c r="S13" s="7">
        <v>3</v>
      </c>
      <c r="T13" s="7">
        <v>6</v>
      </c>
      <c r="U13" s="7">
        <v>28164</v>
      </c>
    </row>
    <row r="14" spans="3:21" ht="12.75">
      <c r="C14" s="3">
        <v>1</v>
      </c>
      <c r="D14" s="20">
        <v>0</v>
      </c>
      <c r="E14" s="20">
        <v>24</v>
      </c>
      <c r="F14" s="20">
        <v>26</v>
      </c>
      <c r="G14" s="20">
        <v>24</v>
      </c>
      <c r="H14" s="20">
        <v>17</v>
      </c>
      <c r="I14" s="20">
        <v>25</v>
      </c>
      <c r="J14" s="20">
        <v>15</v>
      </c>
      <c r="M14" s="7">
        <v>4630</v>
      </c>
      <c r="N14" s="7">
        <v>7</v>
      </c>
      <c r="O14" s="7">
        <v>3</v>
      </c>
      <c r="P14" s="7">
        <v>4</v>
      </c>
      <c r="Q14" s="7">
        <v>6</v>
      </c>
      <c r="R14" s="7">
        <v>2</v>
      </c>
      <c r="S14" s="7">
        <v>5</v>
      </c>
      <c r="T14" s="7">
        <v>1</v>
      </c>
      <c r="U14" s="7">
        <v>28374</v>
      </c>
    </row>
    <row r="15" spans="3:21" ht="12.75">
      <c r="C15" s="3">
        <v>2</v>
      </c>
      <c r="D15" s="20">
        <v>24</v>
      </c>
      <c r="E15" s="20">
        <v>0</v>
      </c>
      <c r="F15" s="20">
        <v>2</v>
      </c>
      <c r="G15" s="20">
        <v>5</v>
      </c>
      <c r="H15" s="20">
        <v>13</v>
      </c>
      <c r="I15" s="20">
        <v>23</v>
      </c>
      <c r="J15" s="20">
        <v>18</v>
      </c>
      <c r="M15" s="7">
        <v>4750</v>
      </c>
      <c r="N15" s="7">
        <v>7</v>
      </c>
      <c r="O15" s="7">
        <v>4</v>
      </c>
      <c r="P15" s="7">
        <v>3</v>
      </c>
      <c r="Q15" s="7">
        <v>6</v>
      </c>
      <c r="R15" s="7">
        <v>2</v>
      </c>
      <c r="S15" s="7">
        <v>5</v>
      </c>
      <c r="T15" s="7">
        <v>1</v>
      </c>
      <c r="U15" s="7">
        <v>28480</v>
      </c>
    </row>
    <row r="16" spans="3:21" ht="12.75">
      <c r="C16" s="3">
        <v>3</v>
      </c>
      <c r="D16" s="20">
        <v>26</v>
      </c>
      <c r="E16" s="20">
        <v>2</v>
      </c>
      <c r="F16" s="20">
        <v>0</v>
      </c>
      <c r="G16" s="20">
        <v>6</v>
      </c>
      <c r="H16" s="20">
        <v>14</v>
      </c>
      <c r="I16" s="20">
        <v>24</v>
      </c>
      <c r="J16" s="20">
        <v>19</v>
      </c>
      <c r="M16" s="7">
        <v>4654</v>
      </c>
      <c r="N16" s="7">
        <v>7</v>
      </c>
      <c r="O16" s="7">
        <v>3</v>
      </c>
      <c r="P16" s="7">
        <v>5</v>
      </c>
      <c r="Q16" s="7">
        <v>6</v>
      </c>
      <c r="R16" s="7">
        <v>2</v>
      </c>
      <c r="S16" s="7">
        <v>4</v>
      </c>
      <c r="T16" s="7">
        <v>1</v>
      </c>
      <c r="U16" s="7">
        <v>28556</v>
      </c>
    </row>
    <row r="17" spans="3:21" ht="12.75">
      <c r="C17" s="3">
        <v>4</v>
      </c>
      <c r="D17" s="20">
        <v>24</v>
      </c>
      <c r="E17" s="20">
        <v>5</v>
      </c>
      <c r="F17" s="20">
        <v>6</v>
      </c>
      <c r="G17" s="20">
        <v>0</v>
      </c>
      <c r="H17" s="20">
        <v>10</v>
      </c>
      <c r="I17" s="20">
        <v>28</v>
      </c>
      <c r="J17" s="20">
        <v>22</v>
      </c>
      <c r="M17" s="7">
        <v>4825</v>
      </c>
      <c r="N17" s="7">
        <v>7</v>
      </c>
      <c r="O17" s="7">
        <v>5</v>
      </c>
      <c r="P17" s="7">
        <v>2</v>
      </c>
      <c r="Q17" s="7">
        <v>1</v>
      </c>
      <c r="R17" s="7">
        <v>3</v>
      </c>
      <c r="S17" s="7">
        <v>4</v>
      </c>
      <c r="T17" s="7">
        <v>6</v>
      </c>
      <c r="U17" s="7">
        <v>28628</v>
      </c>
    </row>
    <row r="18" spans="3:21" ht="12.75">
      <c r="C18" s="3">
        <v>5</v>
      </c>
      <c r="D18" s="20">
        <v>17</v>
      </c>
      <c r="E18" s="20">
        <v>13</v>
      </c>
      <c r="F18" s="20">
        <v>14</v>
      </c>
      <c r="G18" s="20">
        <v>10</v>
      </c>
      <c r="H18" s="20">
        <v>0</v>
      </c>
      <c r="I18" s="20">
        <v>30</v>
      </c>
      <c r="J18" s="20">
        <v>21</v>
      </c>
      <c r="M18" s="7">
        <v>4875</v>
      </c>
      <c r="N18" s="7">
        <v>7</v>
      </c>
      <c r="O18" s="7">
        <v>5</v>
      </c>
      <c r="P18" s="7">
        <v>4</v>
      </c>
      <c r="Q18" s="7">
        <v>1</v>
      </c>
      <c r="R18" s="7">
        <v>3</v>
      </c>
      <c r="S18" s="7">
        <v>2</v>
      </c>
      <c r="T18" s="7">
        <v>6</v>
      </c>
      <c r="U18" s="7">
        <v>28676</v>
      </c>
    </row>
    <row r="19" spans="3:21" ht="12.75">
      <c r="C19" s="3">
        <v>6</v>
      </c>
      <c r="D19" s="20">
        <v>25</v>
      </c>
      <c r="E19" s="20">
        <v>23</v>
      </c>
      <c r="F19" s="20">
        <v>24</v>
      </c>
      <c r="G19" s="20">
        <v>28</v>
      </c>
      <c r="H19" s="20">
        <v>30</v>
      </c>
      <c r="I19" s="20">
        <v>0</v>
      </c>
      <c r="J19" s="20">
        <v>9</v>
      </c>
      <c r="M19" s="7">
        <v>4510</v>
      </c>
      <c r="N19" s="7">
        <v>7</v>
      </c>
      <c r="O19" s="7">
        <v>2</v>
      </c>
      <c r="P19" s="7">
        <v>4</v>
      </c>
      <c r="Q19" s="7">
        <v>6</v>
      </c>
      <c r="R19" s="7">
        <v>3</v>
      </c>
      <c r="S19" s="7">
        <v>5</v>
      </c>
      <c r="T19" s="7">
        <v>1</v>
      </c>
      <c r="U19" s="7">
        <v>28930</v>
      </c>
    </row>
    <row r="20" spans="3:21" ht="12.75">
      <c r="C20" s="3">
        <v>7</v>
      </c>
      <c r="D20" s="20">
        <v>15</v>
      </c>
      <c r="E20" s="20">
        <v>18</v>
      </c>
      <c r="F20" s="20">
        <v>19</v>
      </c>
      <c r="G20" s="20">
        <v>22</v>
      </c>
      <c r="H20" s="20">
        <v>21</v>
      </c>
      <c r="I20" s="20">
        <v>9</v>
      </c>
      <c r="J20" s="20">
        <v>0</v>
      </c>
      <c r="M20" s="7">
        <v>4870</v>
      </c>
      <c r="N20" s="7">
        <v>7</v>
      </c>
      <c r="O20" s="7">
        <v>5</v>
      </c>
      <c r="P20" s="7">
        <v>3</v>
      </c>
      <c r="Q20" s="7">
        <v>6</v>
      </c>
      <c r="R20" s="7">
        <v>2</v>
      </c>
      <c r="S20" s="7">
        <v>4</v>
      </c>
      <c r="T20" s="7">
        <v>1</v>
      </c>
      <c r="U20" s="7">
        <v>28962</v>
      </c>
    </row>
    <row r="21" spans="13:21" ht="12.75">
      <c r="M21" s="7">
        <v>4726</v>
      </c>
      <c r="N21" s="7">
        <v>7</v>
      </c>
      <c r="O21" s="7">
        <v>4</v>
      </c>
      <c r="P21" s="7">
        <v>2</v>
      </c>
      <c r="Q21" s="7">
        <v>6</v>
      </c>
      <c r="R21" s="7">
        <v>3</v>
      </c>
      <c r="S21" s="7">
        <v>5</v>
      </c>
      <c r="T21" s="7">
        <v>1</v>
      </c>
      <c r="U21" s="7">
        <v>29054</v>
      </c>
    </row>
    <row r="22" spans="3:21" ht="12.75">
      <c r="C22" s="3" t="s">
        <v>22</v>
      </c>
      <c r="D22" s="2" t="str">
        <f>$D$8</f>
        <v>x1</v>
      </c>
      <c r="E22" s="2" t="str">
        <f>$E$8</f>
        <v>x2</v>
      </c>
      <c r="F22" s="2" t="str">
        <f>$F$8</f>
        <v>x3</v>
      </c>
      <c r="G22" s="2" t="str">
        <f>$G$8</f>
        <v>x4</v>
      </c>
      <c r="H22" s="2" t="str">
        <f>$H$8</f>
        <v>x5</v>
      </c>
      <c r="I22" s="2" t="str">
        <f>$I$8</f>
        <v>x6</v>
      </c>
      <c r="J22" s="2" t="str">
        <f>$J$8</f>
        <v>x7</v>
      </c>
      <c r="M22" s="7">
        <v>4851</v>
      </c>
      <c r="N22" s="7">
        <v>7</v>
      </c>
      <c r="O22" s="7">
        <v>5</v>
      </c>
      <c r="P22" s="7">
        <v>3</v>
      </c>
      <c r="Q22" s="7">
        <v>1</v>
      </c>
      <c r="R22" s="7">
        <v>4</v>
      </c>
      <c r="S22" s="7">
        <v>2</v>
      </c>
      <c r="T22" s="7">
        <v>6</v>
      </c>
      <c r="U22" s="7">
        <v>29054</v>
      </c>
    </row>
    <row r="23" spans="3:21" ht="12.75">
      <c r="C23" s="3" t="str">
        <f>$D$8</f>
        <v>x1</v>
      </c>
      <c r="D23" s="20">
        <v>0</v>
      </c>
      <c r="E23" s="20">
        <v>0</v>
      </c>
      <c r="F23" s="20">
        <v>54</v>
      </c>
      <c r="G23" s="20">
        <v>88</v>
      </c>
      <c r="H23" s="20">
        <v>88</v>
      </c>
      <c r="I23" s="20">
        <v>0</v>
      </c>
      <c r="J23" s="20">
        <v>53</v>
      </c>
      <c r="M23" s="7">
        <v>4753</v>
      </c>
      <c r="N23" s="7">
        <v>7</v>
      </c>
      <c r="O23" s="7">
        <v>4</v>
      </c>
      <c r="P23" s="7">
        <v>5</v>
      </c>
      <c r="Q23" s="7">
        <v>1</v>
      </c>
      <c r="R23" s="7">
        <v>2</v>
      </c>
      <c r="S23" s="7">
        <v>3</v>
      </c>
      <c r="T23" s="7">
        <v>6</v>
      </c>
      <c r="U23" s="7">
        <v>29088</v>
      </c>
    </row>
    <row r="24" spans="3:21" ht="12.75">
      <c r="C24" s="3" t="str">
        <f>$E$8</f>
        <v>x2</v>
      </c>
      <c r="D24" s="20">
        <v>0</v>
      </c>
      <c r="E24" s="20">
        <v>0</v>
      </c>
      <c r="F24" s="20">
        <v>51</v>
      </c>
      <c r="G24" s="20">
        <v>68</v>
      </c>
      <c r="H24" s="20">
        <v>75</v>
      </c>
      <c r="I24" s="20">
        <v>80</v>
      </c>
      <c r="J24" s="20">
        <v>0</v>
      </c>
      <c r="M24" s="7">
        <v>4534</v>
      </c>
      <c r="N24" s="7">
        <v>7</v>
      </c>
      <c r="O24" s="7">
        <v>2</v>
      </c>
      <c r="P24" s="7">
        <v>5</v>
      </c>
      <c r="Q24" s="7">
        <v>6</v>
      </c>
      <c r="R24" s="7">
        <v>3</v>
      </c>
      <c r="S24" s="7">
        <v>4</v>
      </c>
      <c r="T24" s="7">
        <v>1</v>
      </c>
      <c r="U24" s="7">
        <v>29112</v>
      </c>
    </row>
    <row r="25" spans="3:21" ht="12.75">
      <c r="C25" s="3" t="str">
        <f>$F$8</f>
        <v>x3</v>
      </c>
      <c r="D25" s="20">
        <v>54</v>
      </c>
      <c r="E25" s="20">
        <v>51</v>
      </c>
      <c r="F25" s="20">
        <v>0</v>
      </c>
      <c r="G25" s="20">
        <v>0</v>
      </c>
      <c r="H25" s="20">
        <v>86</v>
      </c>
      <c r="I25" s="20">
        <v>74</v>
      </c>
      <c r="J25" s="20">
        <v>0</v>
      </c>
      <c r="M25" s="7">
        <v>4827</v>
      </c>
      <c r="N25" s="7">
        <v>7</v>
      </c>
      <c r="O25" s="7">
        <v>5</v>
      </c>
      <c r="P25" s="7">
        <v>2</v>
      </c>
      <c r="Q25" s="7">
        <v>1</v>
      </c>
      <c r="R25" s="7">
        <v>4</v>
      </c>
      <c r="S25" s="7">
        <v>3</v>
      </c>
      <c r="T25" s="7">
        <v>6</v>
      </c>
      <c r="U25" s="7">
        <v>29116</v>
      </c>
    </row>
    <row r="26" spans="3:21" ht="12.75">
      <c r="C26" s="3" t="str">
        <f>$G$8</f>
        <v>x4</v>
      </c>
      <c r="D26" s="20">
        <v>88</v>
      </c>
      <c r="E26" s="20">
        <v>68</v>
      </c>
      <c r="F26" s="20">
        <v>0</v>
      </c>
      <c r="G26" s="20">
        <v>0</v>
      </c>
      <c r="H26" s="20">
        <v>72</v>
      </c>
      <c r="I26" s="20">
        <v>0</v>
      </c>
      <c r="J26" s="20">
        <v>0</v>
      </c>
      <c r="M26" s="7">
        <v>4030</v>
      </c>
      <c r="N26" s="7">
        <v>6</v>
      </c>
      <c r="O26" s="7">
        <v>4</v>
      </c>
      <c r="P26" s="7">
        <v>3</v>
      </c>
      <c r="Q26" s="7">
        <v>7</v>
      </c>
      <c r="R26" s="7">
        <v>2</v>
      </c>
      <c r="S26" s="7">
        <v>5</v>
      </c>
      <c r="T26" s="7">
        <v>1</v>
      </c>
      <c r="U26" s="7">
        <v>29424</v>
      </c>
    </row>
    <row r="27" spans="3:21" ht="12.75">
      <c r="C27" s="3" t="str">
        <f>$H$8</f>
        <v>x5</v>
      </c>
      <c r="D27" s="20">
        <v>88</v>
      </c>
      <c r="E27" s="20">
        <v>75</v>
      </c>
      <c r="F27" s="20">
        <v>86</v>
      </c>
      <c r="G27" s="20">
        <v>72</v>
      </c>
      <c r="H27" s="20">
        <v>0</v>
      </c>
      <c r="I27" s="20">
        <v>87</v>
      </c>
      <c r="J27" s="20">
        <v>72</v>
      </c>
      <c r="M27" s="7">
        <v>4774</v>
      </c>
      <c r="N27" s="7">
        <v>7</v>
      </c>
      <c r="O27" s="7">
        <v>4</v>
      </c>
      <c r="P27" s="7">
        <v>5</v>
      </c>
      <c r="Q27" s="7">
        <v>6</v>
      </c>
      <c r="R27" s="7">
        <v>2</v>
      </c>
      <c r="S27" s="7">
        <v>3</v>
      </c>
      <c r="T27" s="7">
        <v>1</v>
      </c>
      <c r="U27" s="7">
        <v>29432</v>
      </c>
    </row>
    <row r="28" spans="3:21" ht="12.75">
      <c r="C28" s="3" t="str">
        <f>$I$8</f>
        <v>x6</v>
      </c>
      <c r="D28" s="20">
        <v>0</v>
      </c>
      <c r="E28" s="20">
        <v>80</v>
      </c>
      <c r="F28" s="20">
        <v>74</v>
      </c>
      <c r="G28" s="20">
        <v>0</v>
      </c>
      <c r="H28" s="20">
        <v>87</v>
      </c>
      <c r="I28" s="20">
        <v>0</v>
      </c>
      <c r="J28" s="20">
        <v>55</v>
      </c>
      <c r="M28" s="7">
        <v>4488</v>
      </c>
      <c r="N28" s="7">
        <v>7</v>
      </c>
      <c r="O28" s="7">
        <v>2</v>
      </c>
      <c r="P28" s="7">
        <v>3</v>
      </c>
      <c r="Q28" s="7">
        <v>6</v>
      </c>
      <c r="R28" s="7">
        <v>5</v>
      </c>
      <c r="S28" s="7">
        <v>4</v>
      </c>
      <c r="T28" s="7">
        <v>1</v>
      </c>
      <c r="U28" s="7">
        <v>29448</v>
      </c>
    </row>
    <row r="29" spans="3:21" ht="12.75">
      <c r="C29" s="3" t="str">
        <f>$J$8</f>
        <v>x7</v>
      </c>
      <c r="D29" s="20">
        <v>53</v>
      </c>
      <c r="E29" s="20">
        <v>0</v>
      </c>
      <c r="F29" s="20">
        <v>0</v>
      </c>
      <c r="G29" s="20">
        <v>0</v>
      </c>
      <c r="H29" s="20">
        <v>72</v>
      </c>
      <c r="I29" s="20">
        <v>55</v>
      </c>
      <c r="J29" s="20">
        <v>0</v>
      </c>
      <c r="M29" s="7">
        <v>4486</v>
      </c>
      <c r="N29" s="7">
        <v>7</v>
      </c>
      <c r="O29" s="7">
        <v>2</v>
      </c>
      <c r="P29" s="7">
        <v>3</v>
      </c>
      <c r="Q29" s="7">
        <v>6</v>
      </c>
      <c r="R29" s="7">
        <v>4</v>
      </c>
      <c r="S29" s="7">
        <v>5</v>
      </c>
      <c r="T29" s="7">
        <v>1</v>
      </c>
      <c r="U29" s="7">
        <v>29462</v>
      </c>
    </row>
    <row r="30" spans="13:21" ht="12.75">
      <c r="M30" s="7">
        <v>4608</v>
      </c>
      <c r="N30" s="7">
        <v>7</v>
      </c>
      <c r="O30" s="7">
        <v>3</v>
      </c>
      <c r="P30" s="7">
        <v>2</v>
      </c>
      <c r="Q30" s="7">
        <v>6</v>
      </c>
      <c r="R30" s="7">
        <v>5</v>
      </c>
      <c r="S30" s="7">
        <v>4</v>
      </c>
      <c r="T30" s="7">
        <v>1</v>
      </c>
      <c r="U30" s="7">
        <v>29466</v>
      </c>
    </row>
    <row r="31" spans="3:10" ht="12.75">
      <c r="C31" s="3" t="s">
        <v>23</v>
      </c>
      <c r="D31" s="2">
        <f>$D$9</f>
        <v>7</v>
      </c>
      <c r="E31" s="2">
        <f>$E$9</f>
        <v>5</v>
      </c>
      <c r="F31" s="2">
        <f>$F$9</f>
        <v>3</v>
      </c>
      <c r="G31" s="2">
        <f>$G$9</f>
        <v>1</v>
      </c>
      <c r="H31" s="2">
        <f>$H$9</f>
        <v>2</v>
      </c>
      <c r="I31" s="2">
        <f>$I$9</f>
        <v>4</v>
      </c>
      <c r="J31" s="2">
        <f>$J$9</f>
        <v>6</v>
      </c>
    </row>
    <row r="32" spans="3:10" ht="12.75">
      <c r="C32" s="3">
        <f>$D$9</f>
        <v>7</v>
      </c>
      <c r="D32" s="12">
        <f>INDEX(QAP1_Distance,C32,D31)</f>
        <v>0</v>
      </c>
      <c r="E32" s="12">
        <f>INDEX(QAP1_Distance,C32,E31)</f>
        <v>21</v>
      </c>
      <c r="F32" s="12">
        <f>INDEX(QAP1_Distance,C32,F31)</f>
        <v>19</v>
      </c>
      <c r="G32" s="12">
        <f>INDEX(QAP1_Distance,C32,G31)</f>
        <v>15</v>
      </c>
      <c r="H32" s="12">
        <f>INDEX(QAP1_Distance,C32,H31)</f>
        <v>18</v>
      </c>
      <c r="I32" s="12">
        <f>INDEX(QAP1_Distance,C32,I31)</f>
        <v>22</v>
      </c>
      <c r="J32" s="12">
        <f>INDEX(QAP1_Distance,C32,J31)</f>
        <v>9</v>
      </c>
    </row>
    <row r="33" spans="3:10" ht="12.75">
      <c r="C33" s="3">
        <f>$E$9</f>
        <v>5</v>
      </c>
      <c r="D33" s="12">
        <f>INDEX(QAP1_Distance,C33,D31)</f>
        <v>21</v>
      </c>
      <c r="E33" s="12">
        <f>INDEX(QAP1_Distance,C33,E31)</f>
        <v>0</v>
      </c>
      <c r="F33" s="12">
        <f>INDEX(QAP1_Distance,C33,F31)</f>
        <v>14</v>
      </c>
      <c r="G33" s="12">
        <f>INDEX(QAP1_Distance,C33,G31)</f>
        <v>17</v>
      </c>
      <c r="H33" s="12">
        <f>INDEX(QAP1_Distance,C33,H31)</f>
        <v>13</v>
      </c>
      <c r="I33" s="12">
        <f>INDEX(QAP1_Distance,C33,I31)</f>
        <v>10</v>
      </c>
      <c r="J33" s="12">
        <f>INDEX(QAP1_Distance,C33,J31)</f>
        <v>30</v>
      </c>
    </row>
    <row r="34" spans="3:10" ht="12.75">
      <c r="C34" s="3">
        <f>$F$9</f>
        <v>3</v>
      </c>
      <c r="D34" s="12">
        <f>INDEX(QAP1_Distance,C34,D31)</f>
        <v>19</v>
      </c>
      <c r="E34" s="12">
        <f>INDEX(QAP1_Distance,C34,E31)</f>
        <v>14</v>
      </c>
      <c r="F34" s="12">
        <f>INDEX(QAP1_Distance,C34,F31)</f>
        <v>0</v>
      </c>
      <c r="G34" s="12">
        <f>INDEX(QAP1_Distance,C34,G31)</f>
        <v>26</v>
      </c>
      <c r="H34" s="12">
        <f>INDEX(QAP1_Distance,C34,H31)</f>
        <v>2</v>
      </c>
      <c r="I34" s="12">
        <f>INDEX(QAP1_Distance,C34,I31)</f>
        <v>6</v>
      </c>
      <c r="J34" s="12">
        <f>INDEX(QAP1_Distance,C34,J31)</f>
        <v>24</v>
      </c>
    </row>
    <row r="35" spans="3:10" ht="12.75">
      <c r="C35" s="3">
        <f>$G$9</f>
        <v>1</v>
      </c>
      <c r="D35" s="12">
        <f>INDEX(QAP1_Distance,C35,D31)</f>
        <v>15</v>
      </c>
      <c r="E35" s="12">
        <f>INDEX(QAP1_Distance,C35,E31)</f>
        <v>17</v>
      </c>
      <c r="F35" s="12">
        <f>INDEX(QAP1_Distance,C35,F31)</f>
        <v>26</v>
      </c>
      <c r="G35" s="12">
        <f>INDEX(QAP1_Distance,C35,G31)</f>
        <v>0</v>
      </c>
      <c r="H35" s="12">
        <f>INDEX(QAP1_Distance,C35,H31)</f>
        <v>24</v>
      </c>
      <c r="I35" s="12">
        <f>INDEX(QAP1_Distance,C35,I31)</f>
        <v>24</v>
      </c>
      <c r="J35" s="12">
        <f>INDEX(QAP1_Distance,C35,J31)</f>
        <v>25</v>
      </c>
    </row>
    <row r="36" spans="3:10" ht="12.75">
      <c r="C36" s="3">
        <f>$H$9</f>
        <v>2</v>
      </c>
      <c r="D36" s="12">
        <f>INDEX(QAP1_Distance,C36,D31)</f>
        <v>18</v>
      </c>
      <c r="E36" s="12">
        <f>INDEX(QAP1_Distance,C36,E31)</f>
        <v>13</v>
      </c>
      <c r="F36" s="12">
        <f>INDEX(QAP1_Distance,C36,F31)</f>
        <v>2</v>
      </c>
      <c r="G36" s="12">
        <f>INDEX(QAP1_Distance,C36,G31)</f>
        <v>24</v>
      </c>
      <c r="H36" s="12">
        <f>INDEX(QAP1_Distance,C36,H31)</f>
        <v>0</v>
      </c>
      <c r="I36" s="12">
        <f>INDEX(QAP1_Distance,C36,I31)</f>
        <v>5</v>
      </c>
      <c r="J36" s="12">
        <f>INDEX(QAP1_Distance,C36,J31)</f>
        <v>23</v>
      </c>
    </row>
    <row r="37" spans="3:10" ht="12.75">
      <c r="C37" s="3">
        <f>$I$9</f>
        <v>4</v>
      </c>
      <c r="D37" s="12">
        <f>INDEX(QAP1_Distance,C37,D31)</f>
        <v>22</v>
      </c>
      <c r="E37" s="12">
        <f>INDEX(QAP1_Distance,C37,E31)</f>
        <v>10</v>
      </c>
      <c r="F37" s="12">
        <f>INDEX(QAP1_Distance,C37,F31)</f>
        <v>6</v>
      </c>
      <c r="G37" s="12">
        <f>INDEX(QAP1_Distance,C37,G31)</f>
        <v>24</v>
      </c>
      <c r="H37" s="12">
        <f>INDEX(QAP1_Distance,C37,H31)</f>
        <v>5</v>
      </c>
      <c r="I37" s="12">
        <f>INDEX(QAP1_Distance,C37,I31)</f>
        <v>0</v>
      </c>
      <c r="J37" s="12">
        <f>INDEX(QAP1_Distance,C37,J31)</f>
        <v>28</v>
      </c>
    </row>
    <row r="38" spans="3:10" ht="12.75">
      <c r="C38" s="3">
        <f>$J$9</f>
        <v>6</v>
      </c>
      <c r="D38" s="12">
        <f>INDEX(QAP1_Distance,C38,D31)</f>
        <v>9</v>
      </c>
      <c r="E38" s="12">
        <f>INDEX(QAP1_Distance,C38,E31)</f>
        <v>30</v>
      </c>
      <c r="F38" s="12">
        <f>INDEX(QAP1_Distance,C38,F31)</f>
        <v>24</v>
      </c>
      <c r="G38" s="12">
        <f>INDEX(QAP1_Distance,C38,G31)</f>
        <v>25</v>
      </c>
      <c r="H38" s="12">
        <f>INDEX(QAP1_Distance,C38,H31)</f>
        <v>23</v>
      </c>
      <c r="I38" s="12">
        <f>INDEX(QAP1_Distance,C38,I31)</f>
        <v>28</v>
      </c>
      <c r="J38" s="12">
        <f>INDEX(QAP1_Distance,C38,J31)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selection activeCell="O53" sqref="O53"/>
    </sheetView>
  </sheetViews>
  <sheetFormatPr defaultColWidth="11.00390625" defaultRowHeight="12.75"/>
  <cols>
    <col min="2" max="2" width="6.75390625" style="0" customWidth="1"/>
    <col min="3" max="3" width="13.375" style="0" customWidth="1"/>
    <col min="4" max="10" width="6.75390625" style="0" customWidth="1"/>
    <col min="12" max="12" width="12.375" style="0" bestFit="1" customWidth="1"/>
    <col min="13" max="21" width="5.75390625" style="0" customWidth="1"/>
  </cols>
  <sheetData>
    <row r="1" ht="18">
      <c r="A1" s="1" t="s">
        <v>0</v>
      </c>
    </row>
    <row r="3" spans="2:14" ht="12.75">
      <c r="B3" s="8" t="s">
        <v>24</v>
      </c>
      <c r="C3" s="4" t="s">
        <v>1</v>
      </c>
      <c r="F3" s="2" t="s">
        <v>2</v>
      </c>
      <c r="G3" s="2"/>
      <c r="H3" s="2" t="s">
        <v>3</v>
      </c>
      <c r="L3" s="4" t="s">
        <v>29</v>
      </c>
      <c r="M3">
        <v>29784</v>
      </c>
      <c r="N3" t="s">
        <v>37</v>
      </c>
    </row>
    <row r="4" spans="3:14" ht="12.75">
      <c r="C4" s="3" t="s">
        <v>8</v>
      </c>
      <c r="D4" s="9" t="s">
        <v>51</v>
      </c>
      <c r="E4" s="3" t="s">
        <v>4</v>
      </c>
      <c r="F4" s="10" t="s">
        <v>6</v>
      </c>
      <c r="G4" s="3" t="s">
        <v>7</v>
      </c>
      <c r="H4" s="18" t="b">
        <f>QAP2_OpFeasValue=0</f>
        <v>1</v>
      </c>
      <c r="L4" s="4" t="s">
        <v>30</v>
      </c>
      <c r="M4">
        <v>2</v>
      </c>
      <c r="N4" t="s">
        <v>31</v>
      </c>
    </row>
    <row r="5" spans="3:17" ht="12.75">
      <c r="C5" s="3" t="s">
        <v>10</v>
      </c>
      <c r="D5" s="9" t="s">
        <v>25</v>
      </c>
      <c r="E5" s="3" t="s">
        <v>5</v>
      </c>
      <c r="F5" s="18">
        <f>SUMPRODUCT(QAP2_Flow,QAP2_SortDist)+SUM(QAP2_OpObjTerms)</f>
        <v>29784</v>
      </c>
      <c r="G5" s="3" t="s">
        <v>5</v>
      </c>
      <c r="H5" s="18">
        <f>COUNTIF(QAP2_OpValue,"=0")</f>
        <v>0</v>
      </c>
      <c r="L5" s="4" t="s">
        <v>32</v>
      </c>
      <c r="M5">
        <v>189</v>
      </c>
      <c r="N5" s="3" t="s">
        <v>33</v>
      </c>
      <c r="O5">
        <v>189</v>
      </c>
      <c r="P5" s="3" t="s">
        <v>34</v>
      </c>
      <c r="Q5">
        <v>0</v>
      </c>
    </row>
    <row r="6" spans="3:13" ht="12.75">
      <c r="C6" s="3" t="s">
        <v>11</v>
      </c>
      <c r="D6" s="9" t="s">
        <v>12</v>
      </c>
      <c r="E6" t="s">
        <v>13</v>
      </c>
      <c r="F6" s="10" t="s">
        <v>14</v>
      </c>
      <c r="L6" s="4" t="s">
        <v>35</v>
      </c>
      <c r="M6" s="6">
        <v>1</v>
      </c>
    </row>
    <row r="7" spans="3:13" ht="12.75">
      <c r="C7" s="3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L7" s="4" t="s">
        <v>36</v>
      </c>
      <c r="M7">
        <v>10</v>
      </c>
    </row>
    <row r="8" spans="3:10" ht="12.75">
      <c r="C8" s="3" t="s">
        <v>49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46</v>
      </c>
      <c r="I8" s="2" t="s">
        <v>47</v>
      </c>
      <c r="J8" s="2" t="s">
        <v>48</v>
      </c>
    </row>
    <row r="9" spans="3:13" ht="12.75">
      <c r="C9" s="3" t="s">
        <v>50</v>
      </c>
      <c r="D9" s="11">
        <v>3</v>
      </c>
      <c r="E9" s="11">
        <v>5</v>
      </c>
      <c r="F9" s="11">
        <v>1</v>
      </c>
      <c r="G9" s="11">
        <v>4</v>
      </c>
      <c r="H9" s="11">
        <v>2</v>
      </c>
      <c r="I9" s="11">
        <v>7</v>
      </c>
      <c r="J9" s="11">
        <v>6</v>
      </c>
      <c r="M9" s="5" t="s">
        <v>26</v>
      </c>
    </row>
    <row r="10" spans="13:21" ht="12.75">
      <c r="M10" s="2" t="s">
        <v>27</v>
      </c>
      <c r="N10" s="2" t="s">
        <v>16</v>
      </c>
      <c r="O10" s="2" t="s">
        <v>17</v>
      </c>
      <c r="P10" s="2" t="s">
        <v>18</v>
      </c>
      <c r="Q10" s="2" t="s">
        <v>19</v>
      </c>
      <c r="R10" s="2" t="s">
        <v>46</v>
      </c>
      <c r="S10" s="2" t="s">
        <v>47</v>
      </c>
      <c r="T10" s="2" t="s">
        <v>48</v>
      </c>
      <c r="U10" s="2" t="s">
        <v>28</v>
      </c>
    </row>
    <row r="11" spans="3:21" ht="12.75">
      <c r="C11" s="3" t="s">
        <v>20</v>
      </c>
      <c r="D11" s="12">
        <f aca="true" t="shared" si="0" ref="D11:J11">INDEX(QAP2_OpObjMatrix,QAP2_OpValue+1,)</f>
        <v>19</v>
      </c>
      <c r="E11" s="12">
        <f t="shared" si="0"/>
        <v>33</v>
      </c>
      <c r="F11" s="12">
        <f t="shared" si="0"/>
        <v>29</v>
      </c>
      <c r="G11" s="12">
        <f t="shared" si="0"/>
        <v>10</v>
      </c>
      <c r="H11" s="12">
        <f t="shared" si="0"/>
        <v>9</v>
      </c>
      <c r="I11" s="12">
        <f t="shared" si="0"/>
        <v>12</v>
      </c>
      <c r="J11" s="12">
        <f t="shared" si="0"/>
        <v>6</v>
      </c>
      <c r="M11" s="7">
        <v>41</v>
      </c>
      <c r="N11" s="7">
        <v>3</v>
      </c>
      <c r="O11" s="7">
        <v>5</v>
      </c>
      <c r="P11" s="7">
        <v>1</v>
      </c>
      <c r="Q11" s="7">
        <v>4</v>
      </c>
      <c r="R11" s="7">
        <v>2</v>
      </c>
      <c r="S11" s="7">
        <v>7</v>
      </c>
      <c r="T11" s="7">
        <v>6</v>
      </c>
      <c r="U11" s="7">
        <v>29784</v>
      </c>
    </row>
    <row r="12" spans="3:21" ht="12.75">
      <c r="C12" s="3"/>
      <c r="M12" s="7">
        <v>189</v>
      </c>
      <c r="N12" s="7">
        <v>3</v>
      </c>
      <c r="O12" s="7">
        <v>5</v>
      </c>
      <c r="P12" s="7">
        <v>1</v>
      </c>
      <c r="Q12" s="7">
        <v>4</v>
      </c>
      <c r="R12" s="7">
        <v>2</v>
      </c>
      <c r="S12" s="7">
        <v>7</v>
      </c>
      <c r="T12" s="7">
        <v>6</v>
      </c>
      <c r="U12" s="7">
        <v>29784</v>
      </c>
    </row>
    <row r="13" spans="3:21" ht="12.75">
      <c r="C13" s="3" t="s">
        <v>43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M13" s="7">
        <v>71</v>
      </c>
      <c r="N13" s="7">
        <v>4</v>
      </c>
      <c r="O13" s="7">
        <v>1</v>
      </c>
      <c r="P13" s="7">
        <v>3</v>
      </c>
      <c r="Q13" s="7">
        <v>5</v>
      </c>
      <c r="R13" s="7">
        <v>2</v>
      </c>
      <c r="S13" s="7">
        <v>7</v>
      </c>
      <c r="T13" s="7">
        <v>6</v>
      </c>
      <c r="U13" s="7">
        <v>29794</v>
      </c>
    </row>
    <row r="14" spans="3:21" ht="12.75">
      <c r="C14" s="3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M14" s="7">
        <v>13</v>
      </c>
      <c r="N14" s="7">
        <v>2</v>
      </c>
      <c r="O14" s="7">
        <v>5</v>
      </c>
      <c r="P14" s="7">
        <v>1</v>
      </c>
      <c r="Q14" s="7">
        <v>4</v>
      </c>
      <c r="R14" s="7">
        <v>3</v>
      </c>
      <c r="S14" s="7">
        <v>7</v>
      </c>
      <c r="T14" s="7">
        <v>6</v>
      </c>
      <c r="U14" s="7">
        <v>30223</v>
      </c>
    </row>
    <row r="15" spans="3:21" ht="12.75">
      <c r="C15" s="3">
        <v>1</v>
      </c>
      <c r="D15" s="20" t="s">
        <v>44</v>
      </c>
      <c r="E15" s="20">
        <v>15</v>
      </c>
      <c r="F15" s="20">
        <v>29</v>
      </c>
      <c r="G15" s="20">
        <v>31</v>
      </c>
      <c r="H15" s="20" t="s">
        <v>44</v>
      </c>
      <c r="I15" s="20" t="s">
        <v>44</v>
      </c>
      <c r="J15" s="20">
        <v>15</v>
      </c>
      <c r="M15" s="7">
        <v>69</v>
      </c>
      <c r="N15" s="7">
        <v>4</v>
      </c>
      <c r="O15" s="7">
        <v>1</v>
      </c>
      <c r="P15" s="7">
        <v>2</v>
      </c>
      <c r="Q15" s="7">
        <v>5</v>
      </c>
      <c r="R15" s="7">
        <v>3</v>
      </c>
      <c r="S15" s="7">
        <v>7</v>
      </c>
      <c r="T15" s="7">
        <v>6</v>
      </c>
      <c r="U15" s="7">
        <v>30284</v>
      </c>
    </row>
    <row r="16" spans="3:21" ht="12.75">
      <c r="C16" s="3">
        <v>2</v>
      </c>
      <c r="D16" s="20">
        <v>1</v>
      </c>
      <c r="E16" s="20" t="s">
        <v>44</v>
      </c>
      <c r="F16" s="20">
        <v>23</v>
      </c>
      <c r="G16" s="20" t="s">
        <v>44</v>
      </c>
      <c r="H16" s="20">
        <v>9</v>
      </c>
      <c r="I16" s="20">
        <v>17</v>
      </c>
      <c r="J16" s="20">
        <v>4</v>
      </c>
      <c r="M16" s="7">
        <v>35</v>
      </c>
      <c r="N16" s="7">
        <v>3</v>
      </c>
      <c r="O16" s="7">
        <v>1</v>
      </c>
      <c r="P16" s="7">
        <v>4</v>
      </c>
      <c r="Q16" s="7">
        <v>5</v>
      </c>
      <c r="R16" s="7">
        <v>2</v>
      </c>
      <c r="S16" s="7">
        <v>7</v>
      </c>
      <c r="T16" s="7">
        <v>6</v>
      </c>
      <c r="U16" s="7">
        <v>30289</v>
      </c>
    </row>
    <row r="17" spans="3:21" ht="12.75">
      <c r="C17" s="3">
        <v>3</v>
      </c>
      <c r="D17" s="20">
        <v>19</v>
      </c>
      <c r="E17" s="20">
        <v>16</v>
      </c>
      <c r="F17" s="20">
        <v>10</v>
      </c>
      <c r="G17" s="20" t="s">
        <v>44</v>
      </c>
      <c r="H17" s="20">
        <v>8</v>
      </c>
      <c r="I17" s="20" t="s">
        <v>44</v>
      </c>
      <c r="J17" s="20">
        <v>0</v>
      </c>
      <c r="M17" s="7">
        <v>111</v>
      </c>
      <c r="N17" s="7">
        <v>5</v>
      </c>
      <c r="O17" s="7">
        <v>3</v>
      </c>
      <c r="P17" s="7">
        <v>1</v>
      </c>
      <c r="Q17" s="7">
        <v>4</v>
      </c>
      <c r="R17" s="7">
        <v>2</v>
      </c>
      <c r="S17" s="7">
        <v>7</v>
      </c>
      <c r="T17" s="7">
        <v>6</v>
      </c>
      <c r="U17" s="7">
        <v>30461</v>
      </c>
    </row>
    <row r="18" spans="3:21" ht="12.75">
      <c r="C18" s="3">
        <v>4</v>
      </c>
      <c r="D18" s="20">
        <v>33</v>
      </c>
      <c r="E18" s="20" t="s">
        <v>44</v>
      </c>
      <c r="F18" s="20">
        <v>11</v>
      </c>
      <c r="G18" s="20">
        <v>10</v>
      </c>
      <c r="H18" s="20" t="s">
        <v>44</v>
      </c>
      <c r="I18" s="20">
        <v>3</v>
      </c>
      <c r="J18" s="20" t="s">
        <v>44</v>
      </c>
      <c r="M18" s="7">
        <v>96</v>
      </c>
      <c r="N18" s="7">
        <v>4</v>
      </c>
      <c r="O18" s="7">
        <v>6</v>
      </c>
      <c r="P18" s="7">
        <v>3</v>
      </c>
      <c r="Q18" s="7">
        <v>5</v>
      </c>
      <c r="R18" s="7">
        <v>2</v>
      </c>
      <c r="S18" s="7">
        <v>7</v>
      </c>
      <c r="T18" s="7">
        <v>1</v>
      </c>
      <c r="U18" s="7">
        <v>30627</v>
      </c>
    </row>
    <row r="19" spans="3:21" ht="12.75">
      <c r="C19" s="3">
        <v>5</v>
      </c>
      <c r="D19" s="20">
        <v>5</v>
      </c>
      <c r="E19" s="20">
        <v>33</v>
      </c>
      <c r="F19" s="20" t="s">
        <v>44</v>
      </c>
      <c r="G19" s="20">
        <v>27</v>
      </c>
      <c r="H19" s="20">
        <v>2</v>
      </c>
      <c r="I19" s="20" t="s">
        <v>44</v>
      </c>
      <c r="J19" s="20" t="s">
        <v>44</v>
      </c>
      <c r="M19" s="7">
        <v>128</v>
      </c>
      <c r="N19" s="7">
        <v>5</v>
      </c>
      <c r="O19" s="7">
        <v>6</v>
      </c>
      <c r="P19" s="7">
        <v>3</v>
      </c>
      <c r="Q19" s="7">
        <v>4</v>
      </c>
      <c r="R19" s="7">
        <v>2</v>
      </c>
      <c r="S19" s="7">
        <v>7</v>
      </c>
      <c r="T19" s="7">
        <v>1</v>
      </c>
      <c r="U19" s="7">
        <v>30688</v>
      </c>
    </row>
    <row r="20" spans="3:21" ht="12.75">
      <c r="C20" s="3">
        <v>6</v>
      </c>
      <c r="D20" s="20">
        <v>15</v>
      </c>
      <c r="E20" s="20">
        <v>5</v>
      </c>
      <c r="F20" s="20" t="s">
        <v>44</v>
      </c>
      <c r="G20" s="20" t="s">
        <v>44</v>
      </c>
      <c r="H20" s="20">
        <v>10</v>
      </c>
      <c r="I20" s="20" t="s">
        <v>44</v>
      </c>
      <c r="J20" s="20">
        <v>6</v>
      </c>
      <c r="M20" s="7">
        <v>3</v>
      </c>
      <c r="N20" s="7">
        <v>2</v>
      </c>
      <c r="O20" s="7">
        <v>1</v>
      </c>
      <c r="P20" s="7">
        <v>4</v>
      </c>
      <c r="Q20" s="7">
        <v>5</v>
      </c>
      <c r="R20" s="7">
        <v>3</v>
      </c>
      <c r="S20" s="7">
        <v>7</v>
      </c>
      <c r="T20" s="7">
        <v>6</v>
      </c>
      <c r="U20" s="7">
        <v>30814</v>
      </c>
    </row>
    <row r="21" spans="3:21" ht="12.75">
      <c r="C21" s="3">
        <v>7</v>
      </c>
      <c r="D21" s="20" t="s">
        <v>44</v>
      </c>
      <c r="E21" s="20">
        <v>17</v>
      </c>
      <c r="F21" s="20">
        <v>31</v>
      </c>
      <c r="G21" s="20" t="s">
        <v>44</v>
      </c>
      <c r="H21" s="20">
        <v>4</v>
      </c>
      <c r="I21" s="20">
        <v>12</v>
      </c>
      <c r="J21" s="20" t="s">
        <v>44</v>
      </c>
      <c r="M21" s="7">
        <v>94</v>
      </c>
      <c r="N21" s="7">
        <v>4</v>
      </c>
      <c r="O21" s="7">
        <v>6</v>
      </c>
      <c r="P21" s="7">
        <v>2</v>
      </c>
      <c r="Q21" s="7">
        <v>5</v>
      </c>
      <c r="R21" s="7">
        <v>3</v>
      </c>
      <c r="S21" s="7">
        <v>7</v>
      </c>
      <c r="T21" s="7">
        <v>1</v>
      </c>
      <c r="U21" s="7">
        <v>31213</v>
      </c>
    </row>
    <row r="22" spans="13:21" ht="12.75">
      <c r="M22" s="7">
        <v>90</v>
      </c>
      <c r="N22" s="7">
        <v>4</v>
      </c>
      <c r="O22" s="7">
        <v>6</v>
      </c>
      <c r="P22" s="7">
        <v>1</v>
      </c>
      <c r="Q22" s="7">
        <v>5</v>
      </c>
      <c r="R22" s="7">
        <v>2</v>
      </c>
      <c r="S22" s="7">
        <v>7</v>
      </c>
      <c r="T22" s="7">
        <v>3</v>
      </c>
      <c r="U22" s="7">
        <v>31233</v>
      </c>
    </row>
    <row r="23" spans="3:21" ht="12.75">
      <c r="C23" s="3" t="s">
        <v>21</v>
      </c>
      <c r="D23" s="2">
        <v>1</v>
      </c>
      <c r="E23" s="2">
        <v>2</v>
      </c>
      <c r="F23" s="2">
        <v>3</v>
      </c>
      <c r="G23" s="2">
        <v>4</v>
      </c>
      <c r="H23" s="2">
        <v>5</v>
      </c>
      <c r="I23" s="2">
        <v>6</v>
      </c>
      <c r="J23" s="2">
        <v>7</v>
      </c>
      <c r="M23" s="7">
        <v>122</v>
      </c>
      <c r="N23" s="7">
        <v>5</v>
      </c>
      <c r="O23" s="7">
        <v>6</v>
      </c>
      <c r="P23" s="7">
        <v>1</v>
      </c>
      <c r="Q23" s="7">
        <v>4</v>
      </c>
      <c r="R23" s="7">
        <v>2</v>
      </c>
      <c r="S23" s="7">
        <v>7</v>
      </c>
      <c r="T23" s="7">
        <v>3</v>
      </c>
      <c r="U23" s="7">
        <v>31264</v>
      </c>
    </row>
    <row r="24" spans="3:21" ht="12.75">
      <c r="C24" s="3">
        <v>1</v>
      </c>
      <c r="D24" s="20">
        <v>0</v>
      </c>
      <c r="E24" s="20">
        <v>24</v>
      </c>
      <c r="F24" s="20">
        <v>26</v>
      </c>
      <c r="G24" s="20">
        <v>24</v>
      </c>
      <c r="H24" s="20">
        <v>17</v>
      </c>
      <c r="I24" s="20">
        <v>25</v>
      </c>
      <c r="J24" s="20">
        <v>15</v>
      </c>
      <c r="M24" s="7">
        <v>126</v>
      </c>
      <c r="N24" s="7">
        <v>5</v>
      </c>
      <c r="O24" s="7">
        <v>6</v>
      </c>
      <c r="P24" s="7">
        <v>2</v>
      </c>
      <c r="Q24" s="7">
        <v>4</v>
      </c>
      <c r="R24" s="7">
        <v>3</v>
      </c>
      <c r="S24" s="7">
        <v>7</v>
      </c>
      <c r="T24" s="7">
        <v>1</v>
      </c>
      <c r="U24" s="7">
        <v>31274</v>
      </c>
    </row>
    <row r="25" spans="3:21" ht="12.75">
      <c r="C25" s="3">
        <v>2</v>
      </c>
      <c r="D25" s="20">
        <v>24</v>
      </c>
      <c r="E25" s="20">
        <v>0</v>
      </c>
      <c r="F25" s="20">
        <v>2</v>
      </c>
      <c r="G25" s="20">
        <v>5</v>
      </c>
      <c r="H25" s="20">
        <v>13</v>
      </c>
      <c r="I25" s="20">
        <v>23</v>
      </c>
      <c r="J25" s="20">
        <v>18</v>
      </c>
      <c r="M25" s="7">
        <v>143</v>
      </c>
      <c r="N25" s="7">
        <v>5</v>
      </c>
      <c r="O25" s="7">
        <v>7</v>
      </c>
      <c r="P25" s="7">
        <v>4</v>
      </c>
      <c r="Q25" s="7">
        <v>1</v>
      </c>
      <c r="R25" s="7">
        <v>3</v>
      </c>
      <c r="S25" s="7">
        <v>2</v>
      </c>
      <c r="T25" s="7">
        <v>6</v>
      </c>
      <c r="U25" s="7">
        <v>31675</v>
      </c>
    </row>
    <row r="26" spans="3:21" ht="12.75">
      <c r="C26" s="3">
        <v>3</v>
      </c>
      <c r="D26" s="20">
        <v>26</v>
      </c>
      <c r="E26" s="20">
        <v>2</v>
      </c>
      <c r="F26" s="20">
        <v>0</v>
      </c>
      <c r="G26" s="20">
        <v>6</v>
      </c>
      <c r="H26" s="20">
        <v>14</v>
      </c>
      <c r="I26" s="20">
        <v>24</v>
      </c>
      <c r="J26" s="20">
        <v>19</v>
      </c>
      <c r="M26" s="7">
        <v>176</v>
      </c>
      <c r="N26" s="7">
        <v>6</v>
      </c>
      <c r="O26" s="7">
        <v>5</v>
      </c>
      <c r="P26" s="7">
        <v>7</v>
      </c>
      <c r="Q26" s="7">
        <v>1</v>
      </c>
      <c r="R26" s="7">
        <v>2</v>
      </c>
      <c r="S26" s="7">
        <v>4</v>
      </c>
      <c r="T26" s="7">
        <v>3</v>
      </c>
      <c r="U26" s="7">
        <v>31716</v>
      </c>
    </row>
    <row r="27" spans="3:21" ht="12.75">
      <c r="C27" s="3">
        <v>4</v>
      </c>
      <c r="D27" s="20">
        <v>24</v>
      </c>
      <c r="E27" s="20">
        <v>5</v>
      </c>
      <c r="F27" s="20">
        <v>6</v>
      </c>
      <c r="G27" s="20">
        <v>0</v>
      </c>
      <c r="H27" s="20">
        <v>10</v>
      </c>
      <c r="I27" s="20">
        <v>28</v>
      </c>
      <c r="J27" s="20">
        <v>22</v>
      </c>
      <c r="M27" s="7">
        <v>76</v>
      </c>
      <c r="N27" s="7">
        <v>4</v>
      </c>
      <c r="O27" s="7">
        <v>3</v>
      </c>
      <c r="P27" s="7">
        <v>1</v>
      </c>
      <c r="Q27" s="7">
        <v>5</v>
      </c>
      <c r="R27" s="7">
        <v>2</v>
      </c>
      <c r="S27" s="7">
        <v>7</v>
      </c>
      <c r="T27" s="7">
        <v>6</v>
      </c>
      <c r="U27" s="7">
        <v>31882</v>
      </c>
    </row>
    <row r="28" spans="3:21" ht="12.75">
      <c r="C28" s="3">
        <v>5</v>
      </c>
      <c r="D28" s="20">
        <v>17</v>
      </c>
      <c r="E28" s="20">
        <v>13</v>
      </c>
      <c r="F28" s="20">
        <v>14</v>
      </c>
      <c r="G28" s="20">
        <v>10</v>
      </c>
      <c r="H28" s="20">
        <v>0</v>
      </c>
      <c r="I28" s="20">
        <v>30</v>
      </c>
      <c r="J28" s="20">
        <v>21</v>
      </c>
      <c r="M28" s="7">
        <v>46</v>
      </c>
      <c r="N28" s="7">
        <v>3</v>
      </c>
      <c r="O28" s="7">
        <v>5</v>
      </c>
      <c r="P28" s="7">
        <v>4</v>
      </c>
      <c r="Q28" s="7">
        <v>1</v>
      </c>
      <c r="R28" s="7">
        <v>2</v>
      </c>
      <c r="S28" s="7">
        <v>7</v>
      </c>
      <c r="T28" s="7">
        <v>6</v>
      </c>
      <c r="U28" s="7">
        <v>31889</v>
      </c>
    </row>
    <row r="29" spans="3:21" ht="12.75">
      <c r="C29" s="3">
        <v>6</v>
      </c>
      <c r="D29" s="20">
        <v>25</v>
      </c>
      <c r="E29" s="20">
        <v>23</v>
      </c>
      <c r="F29" s="20">
        <v>24</v>
      </c>
      <c r="G29" s="20">
        <v>28</v>
      </c>
      <c r="H29" s="20">
        <v>30</v>
      </c>
      <c r="I29" s="20">
        <v>0</v>
      </c>
      <c r="J29" s="20">
        <v>9</v>
      </c>
      <c r="M29" s="7">
        <v>85</v>
      </c>
      <c r="N29" s="7">
        <v>4</v>
      </c>
      <c r="O29" s="7">
        <v>5</v>
      </c>
      <c r="P29" s="7">
        <v>3</v>
      </c>
      <c r="Q29" s="7">
        <v>1</v>
      </c>
      <c r="R29" s="7">
        <v>2</v>
      </c>
      <c r="S29" s="7">
        <v>7</v>
      </c>
      <c r="T29" s="7">
        <v>6</v>
      </c>
      <c r="U29" s="7">
        <v>31950</v>
      </c>
    </row>
    <row r="30" spans="3:21" ht="12.75">
      <c r="C30" s="3">
        <v>7</v>
      </c>
      <c r="D30" s="20">
        <v>15</v>
      </c>
      <c r="E30" s="20">
        <v>18</v>
      </c>
      <c r="F30" s="20">
        <v>19</v>
      </c>
      <c r="G30" s="20">
        <v>22</v>
      </c>
      <c r="H30" s="20">
        <v>21</v>
      </c>
      <c r="I30" s="20">
        <v>9</v>
      </c>
      <c r="J30" s="20">
        <v>0</v>
      </c>
      <c r="M30" s="7">
        <v>118</v>
      </c>
      <c r="N30" s="7">
        <v>5</v>
      </c>
      <c r="O30" s="7">
        <v>3</v>
      </c>
      <c r="P30" s="7">
        <v>4</v>
      </c>
      <c r="Q30" s="7">
        <v>1</v>
      </c>
      <c r="R30" s="7">
        <v>7</v>
      </c>
      <c r="S30" s="7">
        <v>2</v>
      </c>
      <c r="T30" s="7">
        <v>6</v>
      </c>
      <c r="U30" s="7">
        <v>31998</v>
      </c>
    </row>
    <row r="32" spans="3:10" ht="12.75">
      <c r="C32" s="3" t="s">
        <v>22</v>
      </c>
      <c r="D32" s="2" t="s">
        <v>16</v>
      </c>
      <c r="E32" s="2" t="s">
        <v>17</v>
      </c>
      <c r="F32" s="2" t="s">
        <v>18</v>
      </c>
      <c r="G32" s="2" t="s">
        <v>19</v>
      </c>
      <c r="H32" s="2" t="s">
        <v>46</v>
      </c>
      <c r="I32" s="2" t="s">
        <v>47</v>
      </c>
      <c r="J32" s="2" t="s">
        <v>48</v>
      </c>
    </row>
    <row r="33" spans="3:10" ht="12.75">
      <c r="C33" s="3" t="str">
        <f>$D$8</f>
        <v>x1</v>
      </c>
      <c r="D33" s="20">
        <v>0</v>
      </c>
      <c r="E33" s="20">
        <v>0</v>
      </c>
      <c r="F33" s="20">
        <v>54</v>
      </c>
      <c r="G33" s="20">
        <v>88</v>
      </c>
      <c r="H33" s="20">
        <v>88</v>
      </c>
      <c r="I33" s="20">
        <v>0</v>
      </c>
      <c r="J33" s="20">
        <v>53</v>
      </c>
    </row>
    <row r="34" spans="3:10" ht="12.75">
      <c r="C34" s="3" t="str">
        <f>$E$8</f>
        <v>x2</v>
      </c>
      <c r="D34" s="20">
        <v>0</v>
      </c>
      <c r="E34" s="20">
        <v>0</v>
      </c>
      <c r="F34" s="20">
        <v>51</v>
      </c>
      <c r="G34" s="20">
        <v>68</v>
      </c>
      <c r="H34" s="20">
        <v>75</v>
      </c>
      <c r="I34" s="20">
        <v>80</v>
      </c>
      <c r="J34" s="20">
        <v>0</v>
      </c>
    </row>
    <row r="35" spans="3:10" ht="12.75">
      <c r="C35" s="3" t="str">
        <f>$F$8</f>
        <v>x3</v>
      </c>
      <c r="D35" s="20">
        <v>54</v>
      </c>
      <c r="E35" s="20">
        <v>51</v>
      </c>
      <c r="F35" s="20">
        <v>0</v>
      </c>
      <c r="G35" s="20">
        <v>0</v>
      </c>
      <c r="H35" s="20">
        <v>86</v>
      </c>
      <c r="I35" s="20">
        <v>74</v>
      </c>
      <c r="J35" s="20">
        <v>0</v>
      </c>
    </row>
    <row r="36" spans="3:10" ht="12.75">
      <c r="C36" s="3" t="str">
        <f>$G$8</f>
        <v>x4</v>
      </c>
      <c r="D36" s="20">
        <v>88</v>
      </c>
      <c r="E36" s="20">
        <v>68</v>
      </c>
      <c r="F36" s="20">
        <v>0</v>
      </c>
      <c r="G36" s="20">
        <v>0</v>
      </c>
      <c r="H36" s="20">
        <v>72</v>
      </c>
      <c r="I36" s="20">
        <v>0</v>
      </c>
      <c r="J36" s="20">
        <v>0</v>
      </c>
    </row>
    <row r="37" spans="3:10" ht="12.75">
      <c r="C37" s="3" t="str">
        <f>$H$8</f>
        <v>x5</v>
      </c>
      <c r="D37" s="20">
        <v>88</v>
      </c>
      <c r="E37" s="20">
        <v>75</v>
      </c>
      <c r="F37" s="20">
        <v>86</v>
      </c>
      <c r="G37" s="20">
        <v>72</v>
      </c>
      <c r="H37" s="20">
        <v>0</v>
      </c>
      <c r="I37" s="20">
        <v>87</v>
      </c>
      <c r="J37" s="20">
        <v>72</v>
      </c>
    </row>
    <row r="38" spans="3:10" ht="12.75">
      <c r="C38" s="3" t="str">
        <f>$I$8</f>
        <v>x6</v>
      </c>
      <c r="D38" s="20">
        <v>0</v>
      </c>
      <c r="E38" s="20">
        <v>80</v>
      </c>
      <c r="F38" s="20">
        <v>74</v>
      </c>
      <c r="G38" s="20">
        <v>0</v>
      </c>
      <c r="H38" s="20">
        <v>87</v>
      </c>
      <c r="I38" s="20">
        <v>0</v>
      </c>
      <c r="J38" s="20">
        <v>55</v>
      </c>
    </row>
    <row r="39" spans="3:10" ht="12.75">
      <c r="C39" s="3" t="str">
        <f>$J$8</f>
        <v>x7</v>
      </c>
      <c r="D39" s="20">
        <v>53</v>
      </c>
      <c r="E39" s="20">
        <v>0</v>
      </c>
      <c r="F39" s="20">
        <v>0</v>
      </c>
      <c r="G39" s="20">
        <v>0</v>
      </c>
      <c r="H39" s="20">
        <v>72</v>
      </c>
      <c r="I39" s="20">
        <v>55</v>
      </c>
      <c r="J39" s="20">
        <v>0</v>
      </c>
    </row>
    <row r="41" spans="3:10" ht="12.75">
      <c r="C41" s="3" t="s">
        <v>23</v>
      </c>
      <c r="D41" s="2">
        <f>$D$9</f>
        <v>3</v>
      </c>
      <c r="E41" s="2">
        <f>$E$9</f>
        <v>5</v>
      </c>
      <c r="F41" s="2">
        <f>$F$9</f>
        <v>1</v>
      </c>
      <c r="G41" s="2">
        <f>$G$9</f>
        <v>4</v>
      </c>
      <c r="H41" s="2">
        <f>$H$9</f>
        <v>2</v>
      </c>
      <c r="I41" s="2">
        <f>$I$9</f>
        <v>7</v>
      </c>
      <c r="J41" s="2">
        <f>$J$9</f>
        <v>6</v>
      </c>
    </row>
    <row r="42" spans="3:10" ht="12.75">
      <c r="C42" s="3">
        <f>$D$9</f>
        <v>3</v>
      </c>
      <c r="D42" s="12">
        <f>INDEX(QAP2_Distance,C42,D41)</f>
        <v>0</v>
      </c>
      <c r="E42" s="12">
        <f>INDEX(QAP2_Distance,C42,E41)</f>
        <v>14</v>
      </c>
      <c r="F42" s="12">
        <f>INDEX(QAP2_Distance,C42,F41)</f>
        <v>26</v>
      </c>
      <c r="G42" s="12">
        <f>INDEX(QAP2_Distance,C42,G41)</f>
        <v>6</v>
      </c>
      <c r="H42" s="12">
        <f>INDEX(QAP2_Distance,C42,H41)</f>
        <v>2</v>
      </c>
      <c r="I42" s="12">
        <f>INDEX(QAP2_Distance,C42,I41)</f>
        <v>19</v>
      </c>
      <c r="J42" s="12">
        <f>INDEX(QAP2_Distance,C42,J41)</f>
        <v>24</v>
      </c>
    </row>
    <row r="43" spans="3:10" ht="12.75">
      <c r="C43" s="3">
        <f>$E$9</f>
        <v>5</v>
      </c>
      <c r="D43" s="12">
        <f>INDEX(QAP2_Distance,C43,D41)</f>
        <v>14</v>
      </c>
      <c r="E43" s="12">
        <f>INDEX(QAP2_Distance,C43,E41)</f>
        <v>0</v>
      </c>
      <c r="F43" s="12">
        <f>INDEX(QAP2_Distance,C43,F41)</f>
        <v>17</v>
      </c>
      <c r="G43" s="12">
        <f>INDEX(QAP2_Distance,C43,G41)</f>
        <v>10</v>
      </c>
      <c r="H43" s="12">
        <f>INDEX(QAP2_Distance,C43,H41)</f>
        <v>13</v>
      </c>
      <c r="I43" s="12">
        <f>INDEX(QAP2_Distance,C43,I41)</f>
        <v>21</v>
      </c>
      <c r="J43" s="12">
        <f>INDEX(QAP2_Distance,C43,J41)</f>
        <v>30</v>
      </c>
    </row>
    <row r="44" spans="3:10" ht="12.75">
      <c r="C44" s="3">
        <f>$F$9</f>
        <v>1</v>
      </c>
      <c r="D44" s="12">
        <f>INDEX(QAP2_Distance,C44,D41)</f>
        <v>26</v>
      </c>
      <c r="E44" s="12">
        <f>INDEX(QAP2_Distance,C44,E41)</f>
        <v>17</v>
      </c>
      <c r="F44" s="12">
        <f>INDEX(QAP2_Distance,C44,F41)</f>
        <v>0</v>
      </c>
      <c r="G44" s="12">
        <f>INDEX(QAP2_Distance,C44,G41)</f>
        <v>24</v>
      </c>
      <c r="H44" s="12">
        <f>INDEX(QAP2_Distance,C44,H41)</f>
        <v>24</v>
      </c>
      <c r="I44" s="12">
        <f>INDEX(QAP2_Distance,C44,I41)</f>
        <v>15</v>
      </c>
      <c r="J44" s="12">
        <f>INDEX(QAP2_Distance,C44,J41)</f>
        <v>25</v>
      </c>
    </row>
    <row r="45" spans="3:10" ht="12.75">
      <c r="C45" s="3">
        <f>$G$9</f>
        <v>4</v>
      </c>
      <c r="D45" s="12">
        <f>INDEX(QAP2_Distance,C45,D41)</f>
        <v>6</v>
      </c>
      <c r="E45" s="12">
        <f>INDEX(QAP2_Distance,C45,E41)</f>
        <v>10</v>
      </c>
      <c r="F45" s="12">
        <f>INDEX(QAP2_Distance,C45,F41)</f>
        <v>24</v>
      </c>
      <c r="G45" s="12">
        <f>INDEX(QAP2_Distance,C45,G41)</f>
        <v>0</v>
      </c>
      <c r="H45" s="12">
        <f>INDEX(QAP2_Distance,C45,H41)</f>
        <v>5</v>
      </c>
      <c r="I45" s="12">
        <f>INDEX(QAP2_Distance,C45,I41)</f>
        <v>22</v>
      </c>
      <c r="J45" s="12">
        <f>INDEX(QAP2_Distance,C45,J41)</f>
        <v>28</v>
      </c>
    </row>
    <row r="46" spans="3:10" ht="12.75">
      <c r="C46" s="3">
        <f>$H$9</f>
        <v>2</v>
      </c>
      <c r="D46" s="12">
        <f>INDEX(QAP2_Distance,C46,D41)</f>
        <v>2</v>
      </c>
      <c r="E46" s="12">
        <f>INDEX(QAP2_Distance,C46,E41)</f>
        <v>13</v>
      </c>
      <c r="F46" s="12">
        <f>INDEX(QAP2_Distance,C46,F41)</f>
        <v>24</v>
      </c>
      <c r="G46" s="12">
        <f>INDEX(QAP2_Distance,C46,G41)</f>
        <v>5</v>
      </c>
      <c r="H46" s="12">
        <f>INDEX(QAP2_Distance,C46,H41)</f>
        <v>0</v>
      </c>
      <c r="I46" s="12">
        <f>INDEX(QAP2_Distance,C46,I41)</f>
        <v>18</v>
      </c>
      <c r="J46" s="12">
        <f>INDEX(QAP2_Distance,C46,J41)</f>
        <v>23</v>
      </c>
    </row>
    <row r="47" spans="3:10" ht="12.75">
      <c r="C47" s="3">
        <f>$I$9</f>
        <v>7</v>
      </c>
      <c r="D47" s="12">
        <f>INDEX(QAP2_Distance,C47,D41)</f>
        <v>19</v>
      </c>
      <c r="E47" s="12">
        <f>INDEX(QAP2_Distance,C47,E41)</f>
        <v>21</v>
      </c>
      <c r="F47" s="12">
        <f>INDEX(QAP2_Distance,C47,F41)</f>
        <v>15</v>
      </c>
      <c r="G47" s="12">
        <f>INDEX(QAP2_Distance,C47,G41)</f>
        <v>22</v>
      </c>
      <c r="H47" s="12">
        <f>INDEX(QAP2_Distance,C47,H41)</f>
        <v>18</v>
      </c>
      <c r="I47" s="12">
        <f>INDEX(QAP2_Distance,C47,I41)</f>
        <v>0</v>
      </c>
      <c r="J47" s="12">
        <f>INDEX(QAP2_Distance,C47,J41)</f>
        <v>9</v>
      </c>
    </row>
    <row r="48" spans="3:10" ht="12.75">
      <c r="C48" s="3">
        <f>$J$9</f>
        <v>6</v>
      </c>
      <c r="D48" s="12">
        <f>INDEX(QAP2_Distance,C48,D41)</f>
        <v>24</v>
      </c>
      <c r="E48" s="12">
        <f>INDEX(QAP2_Distance,C48,E41)</f>
        <v>30</v>
      </c>
      <c r="F48" s="12">
        <f>INDEX(QAP2_Distance,C48,F41)</f>
        <v>25</v>
      </c>
      <c r="G48" s="12">
        <f>INDEX(QAP2_Distance,C48,G41)</f>
        <v>28</v>
      </c>
      <c r="H48" s="12">
        <f>INDEX(QAP2_Distance,C48,H41)</f>
        <v>23</v>
      </c>
      <c r="I48" s="12">
        <f>INDEX(QAP2_Distance,C48,I41)</f>
        <v>9</v>
      </c>
      <c r="J48" s="12">
        <f>INDEX(QAP2_Distance,C48,J41)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3"/>
  <sheetViews>
    <sheetView workbookViewId="0" topLeftCell="A1">
      <selection activeCell="A1" sqref="A1"/>
    </sheetView>
  </sheetViews>
  <sheetFormatPr defaultColWidth="11.00390625" defaultRowHeight="12.75"/>
  <cols>
    <col min="3" max="3" width="12.75390625" style="0" bestFit="1" customWidth="1"/>
    <col min="4" max="15" width="7.75390625" style="0" customWidth="1"/>
    <col min="17" max="17" width="12.375" style="0" bestFit="1" customWidth="1"/>
    <col min="18" max="18" width="5.75390625" style="0" customWidth="1"/>
    <col min="19" max="21" width="4.75390625" style="0" customWidth="1"/>
    <col min="22" max="22" width="6.125" style="0" customWidth="1"/>
    <col min="23" max="30" width="4.75390625" style="0" customWidth="1"/>
    <col min="31" max="31" width="7.625" style="0" customWidth="1"/>
  </cols>
  <sheetData>
    <row r="1" ht="18">
      <c r="A1" s="1" t="s">
        <v>0</v>
      </c>
    </row>
    <row r="3" spans="2:19" ht="12.75">
      <c r="B3" s="8" t="s">
        <v>24</v>
      </c>
      <c r="C3" s="4" t="s">
        <v>1</v>
      </c>
      <c r="F3" s="2" t="s">
        <v>2</v>
      </c>
      <c r="G3" s="2"/>
      <c r="H3" s="2" t="s">
        <v>3</v>
      </c>
      <c r="Q3" s="4" t="s">
        <v>29</v>
      </c>
      <c r="R3">
        <v>116570</v>
      </c>
      <c r="S3" t="s">
        <v>59</v>
      </c>
    </row>
    <row r="4" spans="3:19" ht="12.75">
      <c r="C4" s="3" t="s">
        <v>8</v>
      </c>
      <c r="D4" s="9" t="s">
        <v>52</v>
      </c>
      <c r="E4" s="3" t="s">
        <v>4</v>
      </c>
      <c r="F4" s="10" t="s">
        <v>6</v>
      </c>
      <c r="G4" s="3" t="s">
        <v>7</v>
      </c>
      <c r="H4" s="18" t="b">
        <f>QAP3_OpFeasValue=0</f>
        <v>1</v>
      </c>
      <c r="Q4" s="4" t="s">
        <v>30</v>
      </c>
      <c r="R4">
        <v>164</v>
      </c>
      <c r="S4" t="s">
        <v>31</v>
      </c>
    </row>
    <row r="5" spans="3:22" ht="12.75">
      <c r="C5" s="3" t="s">
        <v>10</v>
      </c>
      <c r="D5" s="9" t="s">
        <v>58</v>
      </c>
      <c r="E5" s="3" t="s">
        <v>5</v>
      </c>
      <c r="F5" s="18">
        <f>SUMPRODUCT(QAP3_Flow,QAP3_SortDist)+SUM(QAP3_OpObjTerms)</f>
        <v>116570</v>
      </c>
      <c r="G5" s="3" t="s">
        <v>5</v>
      </c>
      <c r="H5" s="18">
        <f>COUNTIF(QAP3_OpValue,"=0")</f>
        <v>0</v>
      </c>
      <c r="Q5" s="4" t="s">
        <v>32</v>
      </c>
      <c r="R5">
        <v>25226</v>
      </c>
      <c r="S5" s="3" t="s">
        <v>33</v>
      </c>
      <c r="T5">
        <v>101</v>
      </c>
      <c r="U5" s="3" t="s">
        <v>34</v>
      </c>
      <c r="V5">
        <v>25125</v>
      </c>
    </row>
    <row r="6" spans="3:18" ht="12.75">
      <c r="C6" s="3" t="s">
        <v>11</v>
      </c>
      <c r="D6" s="9" t="s">
        <v>12</v>
      </c>
      <c r="E6" t="s">
        <v>13</v>
      </c>
      <c r="F6" s="10" t="s">
        <v>14</v>
      </c>
      <c r="Q6" s="4" t="s">
        <v>35</v>
      </c>
      <c r="R6" s="6">
        <v>1</v>
      </c>
    </row>
    <row r="7" spans="3:18" ht="12.75">
      <c r="C7" s="3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Q7" s="4" t="s">
        <v>36</v>
      </c>
      <c r="R7">
        <v>200</v>
      </c>
    </row>
    <row r="8" spans="3:15" ht="12.75">
      <c r="C8" s="3" t="s">
        <v>49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46</v>
      </c>
      <c r="I8" s="2" t="s">
        <v>47</v>
      </c>
      <c r="J8" s="2" t="s">
        <v>48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57</v>
      </c>
    </row>
    <row r="9" spans="3:18" ht="12.75">
      <c r="C9" s="3" t="s">
        <v>50</v>
      </c>
      <c r="D9" s="11">
        <v>6</v>
      </c>
      <c r="E9" s="11">
        <v>8</v>
      </c>
      <c r="F9" s="11">
        <v>11</v>
      </c>
      <c r="G9" s="11">
        <v>7</v>
      </c>
      <c r="H9" s="11">
        <v>2</v>
      </c>
      <c r="I9" s="11">
        <v>9</v>
      </c>
      <c r="J9" s="11">
        <v>10</v>
      </c>
      <c r="K9" s="11">
        <v>12</v>
      </c>
      <c r="L9" s="11">
        <v>1</v>
      </c>
      <c r="M9" s="11">
        <v>4</v>
      </c>
      <c r="N9" s="11">
        <v>5</v>
      </c>
      <c r="O9" s="11">
        <v>3</v>
      </c>
      <c r="R9" s="5" t="s">
        <v>26</v>
      </c>
    </row>
    <row r="10" spans="18:31" ht="12.75">
      <c r="R10" s="2" t="s">
        <v>27</v>
      </c>
      <c r="S10" s="2" t="s">
        <v>16</v>
      </c>
      <c r="T10" s="2" t="s">
        <v>17</v>
      </c>
      <c r="U10" s="2" t="s">
        <v>18</v>
      </c>
      <c r="V10" s="2" t="s">
        <v>19</v>
      </c>
      <c r="W10" s="2" t="s">
        <v>46</v>
      </c>
      <c r="X10" s="2" t="s">
        <v>47</v>
      </c>
      <c r="Y10" s="2" t="s">
        <v>48</v>
      </c>
      <c r="Z10" s="2" t="s">
        <v>53</v>
      </c>
      <c r="AA10" s="2" t="s">
        <v>54</v>
      </c>
      <c r="AB10" s="2" t="s">
        <v>55</v>
      </c>
      <c r="AC10" s="2" t="s">
        <v>56</v>
      </c>
      <c r="AD10" s="2" t="s">
        <v>57</v>
      </c>
      <c r="AE10" s="2" t="s">
        <v>28</v>
      </c>
    </row>
    <row r="11" spans="3:31" ht="12.75">
      <c r="C11" s="3" t="s">
        <v>20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R11" s="7">
        <v>14648</v>
      </c>
      <c r="S11" s="7">
        <v>6</v>
      </c>
      <c r="T11" s="7">
        <v>8</v>
      </c>
      <c r="U11" s="7">
        <v>11</v>
      </c>
      <c r="V11" s="7">
        <v>7</v>
      </c>
      <c r="W11" s="7">
        <v>2</v>
      </c>
      <c r="X11" s="7">
        <v>9</v>
      </c>
      <c r="Y11" s="7">
        <v>10</v>
      </c>
      <c r="Z11" s="7">
        <v>12</v>
      </c>
      <c r="AA11" s="7">
        <v>1</v>
      </c>
      <c r="AB11" s="7">
        <v>4</v>
      </c>
      <c r="AC11" s="7">
        <v>5</v>
      </c>
      <c r="AD11" s="7">
        <v>3</v>
      </c>
      <c r="AE11" s="7">
        <v>116570</v>
      </c>
    </row>
    <row r="12" spans="18:31" ht="12.75">
      <c r="R12" s="7">
        <v>25226</v>
      </c>
      <c r="S12" s="7">
        <v>6</v>
      </c>
      <c r="T12" s="7">
        <v>8</v>
      </c>
      <c r="U12" s="7">
        <v>11</v>
      </c>
      <c r="V12" s="7">
        <v>7</v>
      </c>
      <c r="W12" s="7">
        <v>2</v>
      </c>
      <c r="X12" s="7">
        <v>9</v>
      </c>
      <c r="Y12" s="7">
        <v>10</v>
      </c>
      <c r="Z12" s="7">
        <v>12</v>
      </c>
      <c r="AA12" s="7">
        <v>1</v>
      </c>
      <c r="AB12" s="7">
        <v>4</v>
      </c>
      <c r="AC12" s="7">
        <v>5</v>
      </c>
      <c r="AD12" s="7">
        <v>3</v>
      </c>
      <c r="AE12" s="7">
        <v>116570</v>
      </c>
    </row>
    <row r="13" spans="3:31" ht="12.75">
      <c r="C13" s="3" t="s">
        <v>21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  <c r="N13" s="2">
        <v>11</v>
      </c>
      <c r="O13" s="2">
        <v>12</v>
      </c>
      <c r="R13" s="7">
        <v>14617</v>
      </c>
      <c r="S13" s="7">
        <v>6</v>
      </c>
      <c r="T13" s="7">
        <v>8</v>
      </c>
      <c r="U13" s="7">
        <v>11</v>
      </c>
      <c r="V13" s="7">
        <v>7</v>
      </c>
      <c r="W13" s="7">
        <v>2</v>
      </c>
      <c r="X13" s="7">
        <v>12</v>
      </c>
      <c r="Y13" s="7">
        <v>10</v>
      </c>
      <c r="Z13" s="7">
        <v>9</v>
      </c>
      <c r="AA13" s="7">
        <v>1</v>
      </c>
      <c r="AB13" s="7">
        <v>4</v>
      </c>
      <c r="AC13" s="7">
        <v>5</v>
      </c>
      <c r="AD13" s="7">
        <v>3</v>
      </c>
      <c r="AE13" s="7">
        <v>116698</v>
      </c>
    </row>
    <row r="14" spans="3:31" ht="12.75">
      <c r="C14" s="3">
        <v>1</v>
      </c>
      <c r="D14" s="20">
        <v>0</v>
      </c>
      <c r="E14" s="20">
        <v>36</v>
      </c>
      <c r="F14" s="20">
        <v>8</v>
      </c>
      <c r="G14" s="20">
        <v>41</v>
      </c>
      <c r="H14" s="20">
        <v>1</v>
      </c>
      <c r="I14" s="20">
        <v>18</v>
      </c>
      <c r="J14" s="20">
        <v>55</v>
      </c>
      <c r="K14" s="20">
        <v>32</v>
      </c>
      <c r="L14" s="20">
        <v>35</v>
      </c>
      <c r="M14" s="20">
        <v>34</v>
      </c>
      <c r="N14" s="20">
        <v>37</v>
      </c>
      <c r="O14" s="20">
        <v>31</v>
      </c>
      <c r="R14" s="7">
        <v>8359</v>
      </c>
      <c r="S14" s="7">
        <v>11</v>
      </c>
      <c r="T14" s="7">
        <v>2</v>
      </c>
      <c r="U14" s="7">
        <v>10</v>
      </c>
      <c r="V14" s="7">
        <v>7</v>
      </c>
      <c r="W14" s="7">
        <v>8</v>
      </c>
      <c r="X14" s="7">
        <v>9</v>
      </c>
      <c r="Y14" s="7">
        <v>6</v>
      </c>
      <c r="Z14" s="7">
        <v>12</v>
      </c>
      <c r="AA14" s="7">
        <v>3</v>
      </c>
      <c r="AB14" s="7">
        <v>4</v>
      </c>
      <c r="AC14" s="7">
        <v>5</v>
      </c>
      <c r="AD14" s="7">
        <v>1</v>
      </c>
      <c r="AE14" s="7">
        <v>117174</v>
      </c>
    </row>
    <row r="15" spans="3:31" ht="12.75">
      <c r="C15" s="3">
        <v>2</v>
      </c>
      <c r="D15" s="20">
        <v>36</v>
      </c>
      <c r="E15" s="20">
        <v>0</v>
      </c>
      <c r="F15" s="20">
        <v>31</v>
      </c>
      <c r="G15" s="20">
        <v>32</v>
      </c>
      <c r="H15" s="20">
        <v>36</v>
      </c>
      <c r="I15" s="20">
        <v>17</v>
      </c>
      <c r="J15" s="20">
        <v>20</v>
      </c>
      <c r="K15" s="20">
        <v>3</v>
      </c>
      <c r="L15" s="20">
        <v>41</v>
      </c>
      <c r="M15" s="20">
        <v>28</v>
      </c>
      <c r="N15" s="20">
        <v>7</v>
      </c>
      <c r="O15" s="20">
        <v>37</v>
      </c>
      <c r="R15" s="7">
        <v>8347</v>
      </c>
      <c r="S15" s="7">
        <v>11</v>
      </c>
      <c r="T15" s="7">
        <v>8</v>
      </c>
      <c r="U15" s="7">
        <v>10</v>
      </c>
      <c r="V15" s="7">
        <v>7</v>
      </c>
      <c r="W15" s="7">
        <v>2</v>
      </c>
      <c r="X15" s="7">
        <v>9</v>
      </c>
      <c r="Y15" s="7">
        <v>6</v>
      </c>
      <c r="Z15" s="7">
        <v>12</v>
      </c>
      <c r="AA15" s="7">
        <v>3</v>
      </c>
      <c r="AB15" s="7">
        <v>4</v>
      </c>
      <c r="AC15" s="7">
        <v>5</v>
      </c>
      <c r="AD15" s="7">
        <v>1</v>
      </c>
      <c r="AE15" s="7">
        <v>117832</v>
      </c>
    </row>
    <row r="16" spans="3:31" ht="12.75">
      <c r="C16" s="3">
        <v>3</v>
      </c>
      <c r="D16" s="20">
        <v>8</v>
      </c>
      <c r="E16" s="20">
        <v>31</v>
      </c>
      <c r="F16" s="20">
        <v>0</v>
      </c>
      <c r="G16" s="20">
        <v>44</v>
      </c>
      <c r="H16" s="20">
        <v>10</v>
      </c>
      <c r="I16" s="20">
        <v>14</v>
      </c>
      <c r="J16" s="20">
        <v>51</v>
      </c>
      <c r="K16" s="20">
        <v>28</v>
      </c>
      <c r="L16" s="20">
        <v>41</v>
      </c>
      <c r="M16" s="20">
        <v>25</v>
      </c>
      <c r="N16" s="20">
        <v>32</v>
      </c>
      <c r="O16" s="20">
        <v>37</v>
      </c>
      <c r="R16" s="7">
        <v>3929</v>
      </c>
      <c r="S16" s="7">
        <v>11</v>
      </c>
      <c r="T16" s="7">
        <v>2</v>
      </c>
      <c r="U16" s="7">
        <v>10</v>
      </c>
      <c r="V16" s="7">
        <v>7</v>
      </c>
      <c r="W16" s="7">
        <v>8</v>
      </c>
      <c r="X16" s="7">
        <v>9</v>
      </c>
      <c r="Y16" s="7">
        <v>3</v>
      </c>
      <c r="Z16" s="7">
        <v>12</v>
      </c>
      <c r="AA16" s="7">
        <v>5</v>
      </c>
      <c r="AB16" s="7">
        <v>4</v>
      </c>
      <c r="AC16" s="7">
        <v>6</v>
      </c>
      <c r="AD16" s="7">
        <v>1</v>
      </c>
      <c r="AE16" s="7">
        <v>118068</v>
      </c>
    </row>
    <row r="17" spans="3:31" ht="12.75">
      <c r="C17" s="3">
        <v>4</v>
      </c>
      <c r="D17" s="20">
        <v>41</v>
      </c>
      <c r="E17" s="20">
        <v>32</v>
      </c>
      <c r="F17" s="20">
        <v>44</v>
      </c>
      <c r="G17" s="20">
        <v>0</v>
      </c>
      <c r="H17" s="20">
        <v>40</v>
      </c>
      <c r="I17" s="20">
        <v>35</v>
      </c>
      <c r="J17" s="20">
        <v>43</v>
      </c>
      <c r="K17" s="20">
        <v>33</v>
      </c>
      <c r="L17" s="20">
        <v>16</v>
      </c>
      <c r="M17" s="20">
        <v>56</v>
      </c>
      <c r="N17" s="20">
        <v>40</v>
      </c>
      <c r="O17" s="20">
        <v>14</v>
      </c>
      <c r="R17" s="7">
        <v>3918</v>
      </c>
      <c r="S17" s="7">
        <v>11</v>
      </c>
      <c r="T17" s="7">
        <v>2</v>
      </c>
      <c r="U17" s="7">
        <v>3</v>
      </c>
      <c r="V17" s="7">
        <v>7</v>
      </c>
      <c r="W17" s="7">
        <v>8</v>
      </c>
      <c r="X17" s="7">
        <v>9</v>
      </c>
      <c r="Y17" s="7">
        <v>10</v>
      </c>
      <c r="Z17" s="7">
        <v>12</v>
      </c>
      <c r="AA17" s="7">
        <v>5</v>
      </c>
      <c r="AB17" s="7">
        <v>4</v>
      </c>
      <c r="AC17" s="7">
        <v>6</v>
      </c>
      <c r="AD17" s="7">
        <v>1</v>
      </c>
      <c r="AE17" s="7">
        <v>118312</v>
      </c>
    </row>
    <row r="18" spans="3:31" ht="12.75">
      <c r="C18" s="3">
        <v>5</v>
      </c>
      <c r="D18" s="20">
        <v>1</v>
      </c>
      <c r="E18" s="20">
        <v>36</v>
      </c>
      <c r="F18" s="20">
        <v>10</v>
      </c>
      <c r="G18" s="20">
        <v>40</v>
      </c>
      <c r="H18" s="20">
        <v>0</v>
      </c>
      <c r="I18" s="20">
        <v>19</v>
      </c>
      <c r="J18" s="20">
        <v>56</v>
      </c>
      <c r="K18" s="20">
        <v>32</v>
      </c>
      <c r="L18" s="20">
        <v>33</v>
      </c>
      <c r="M18" s="20">
        <v>35</v>
      </c>
      <c r="N18" s="20">
        <v>38</v>
      </c>
      <c r="O18" s="20">
        <v>30</v>
      </c>
      <c r="R18" s="7">
        <v>3917</v>
      </c>
      <c r="S18" s="7">
        <v>11</v>
      </c>
      <c r="T18" s="7">
        <v>8</v>
      </c>
      <c r="U18" s="7">
        <v>3</v>
      </c>
      <c r="V18" s="7">
        <v>7</v>
      </c>
      <c r="W18" s="7">
        <v>2</v>
      </c>
      <c r="X18" s="7">
        <v>9</v>
      </c>
      <c r="Y18" s="7">
        <v>10</v>
      </c>
      <c r="Z18" s="7">
        <v>12</v>
      </c>
      <c r="AA18" s="7">
        <v>5</v>
      </c>
      <c r="AB18" s="7">
        <v>4</v>
      </c>
      <c r="AC18" s="7">
        <v>6</v>
      </c>
      <c r="AD18" s="7">
        <v>1</v>
      </c>
      <c r="AE18" s="7">
        <v>118850</v>
      </c>
    </row>
    <row r="19" spans="3:31" ht="12.75">
      <c r="C19" s="3">
        <v>6</v>
      </c>
      <c r="D19" s="20">
        <v>18</v>
      </c>
      <c r="E19" s="20">
        <v>17</v>
      </c>
      <c r="F19" s="20">
        <v>14</v>
      </c>
      <c r="G19" s="20">
        <v>35</v>
      </c>
      <c r="H19" s="20">
        <v>19</v>
      </c>
      <c r="I19" s="20">
        <v>0</v>
      </c>
      <c r="J19" s="20">
        <v>37</v>
      </c>
      <c r="K19" s="20">
        <v>13</v>
      </c>
      <c r="L19" s="20">
        <v>37</v>
      </c>
      <c r="M19" s="20">
        <v>22</v>
      </c>
      <c r="N19" s="20">
        <v>19</v>
      </c>
      <c r="O19" s="20">
        <v>32</v>
      </c>
      <c r="R19" s="7">
        <v>1746</v>
      </c>
      <c r="S19" s="7">
        <v>2</v>
      </c>
      <c r="T19" s="7">
        <v>1</v>
      </c>
      <c r="U19" s="7">
        <v>4</v>
      </c>
      <c r="V19" s="7">
        <v>9</v>
      </c>
      <c r="W19" s="7">
        <v>12</v>
      </c>
      <c r="X19" s="7">
        <v>3</v>
      </c>
      <c r="Y19" s="7">
        <v>7</v>
      </c>
      <c r="Z19" s="7">
        <v>6</v>
      </c>
      <c r="AA19" s="7">
        <v>8</v>
      </c>
      <c r="AB19" s="7">
        <v>5</v>
      </c>
      <c r="AC19" s="7">
        <v>11</v>
      </c>
      <c r="AD19" s="7">
        <v>10</v>
      </c>
      <c r="AE19" s="7">
        <v>119246</v>
      </c>
    </row>
    <row r="20" spans="3:31" ht="12.75">
      <c r="C20" s="3">
        <v>7</v>
      </c>
      <c r="D20" s="20">
        <v>55</v>
      </c>
      <c r="E20" s="20">
        <v>20</v>
      </c>
      <c r="F20" s="20">
        <v>51</v>
      </c>
      <c r="G20" s="20">
        <v>43</v>
      </c>
      <c r="H20" s="20">
        <v>56</v>
      </c>
      <c r="I20" s="20">
        <v>37</v>
      </c>
      <c r="J20" s="20">
        <v>0</v>
      </c>
      <c r="K20" s="20">
        <v>23</v>
      </c>
      <c r="L20" s="20">
        <v>57</v>
      </c>
      <c r="M20" s="20">
        <v>40</v>
      </c>
      <c r="N20" s="20">
        <v>19</v>
      </c>
      <c r="O20" s="20">
        <v>53</v>
      </c>
      <c r="R20" s="7">
        <v>1707</v>
      </c>
      <c r="S20" s="7">
        <v>2</v>
      </c>
      <c r="T20" s="7">
        <v>1</v>
      </c>
      <c r="U20" s="7">
        <v>4</v>
      </c>
      <c r="V20" s="7">
        <v>9</v>
      </c>
      <c r="W20" s="7">
        <v>12</v>
      </c>
      <c r="X20" s="7">
        <v>3</v>
      </c>
      <c r="Y20" s="7">
        <v>7</v>
      </c>
      <c r="Z20" s="7">
        <v>6</v>
      </c>
      <c r="AA20" s="7">
        <v>11</v>
      </c>
      <c r="AB20" s="7">
        <v>5</v>
      </c>
      <c r="AC20" s="7">
        <v>8</v>
      </c>
      <c r="AD20" s="7">
        <v>10</v>
      </c>
      <c r="AE20" s="7">
        <v>119264</v>
      </c>
    </row>
    <row r="21" spans="3:31" ht="12.75">
      <c r="C21" s="3">
        <v>8</v>
      </c>
      <c r="D21" s="20">
        <v>32</v>
      </c>
      <c r="E21" s="20">
        <v>3</v>
      </c>
      <c r="F21" s="20">
        <v>28</v>
      </c>
      <c r="G21" s="20">
        <v>33</v>
      </c>
      <c r="H21" s="20">
        <v>32</v>
      </c>
      <c r="I21" s="20">
        <v>13</v>
      </c>
      <c r="J21" s="20">
        <v>23</v>
      </c>
      <c r="K21" s="20">
        <v>0</v>
      </c>
      <c r="L21" s="20">
        <v>41</v>
      </c>
      <c r="M21" s="20">
        <v>25</v>
      </c>
      <c r="N21" s="20">
        <v>7</v>
      </c>
      <c r="O21" s="20">
        <v>36</v>
      </c>
      <c r="R21" s="7">
        <v>795</v>
      </c>
      <c r="S21" s="7">
        <v>2</v>
      </c>
      <c r="T21" s="7">
        <v>6</v>
      </c>
      <c r="U21" s="7">
        <v>7</v>
      </c>
      <c r="V21" s="7">
        <v>10</v>
      </c>
      <c r="W21" s="7">
        <v>8</v>
      </c>
      <c r="X21" s="7">
        <v>1</v>
      </c>
      <c r="Y21" s="7">
        <v>11</v>
      </c>
      <c r="Z21" s="7">
        <v>5</v>
      </c>
      <c r="AA21" s="7">
        <v>4</v>
      </c>
      <c r="AB21" s="7">
        <v>3</v>
      </c>
      <c r="AC21" s="7">
        <v>12</v>
      </c>
      <c r="AD21" s="7">
        <v>9</v>
      </c>
      <c r="AE21" s="7">
        <v>120596</v>
      </c>
    </row>
    <row r="22" spans="3:31" ht="12.75">
      <c r="C22" s="3">
        <v>9</v>
      </c>
      <c r="D22" s="20">
        <v>35</v>
      </c>
      <c r="E22" s="20">
        <v>41</v>
      </c>
      <c r="F22" s="20">
        <v>41</v>
      </c>
      <c r="G22" s="20">
        <v>16</v>
      </c>
      <c r="H22" s="20">
        <v>33</v>
      </c>
      <c r="I22" s="20">
        <v>37</v>
      </c>
      <c r="J22" s="20">
        <v>57</v>
      </c>
      <c r="K22" s="20">
        <v>41</v>
      </c>
      <c r="L22" s="20">
        <v>0</v>
      </c>
      <c r="M22" s="20">
        <v>59</v>
      </c>
      <c r="N22" s="20">
        <v>48</v>
      </c>
      <c r="O22" s="20">
        <v>4</v>
      </c>
      <c r="R22" s="7">
        <v>554</v>
      </c>
      <c r="S22" s="7">
        <v>12</v>
      </c>
      <c r="T22" s="7">
        <v>8</v>
      </c>
      <c r="U22" s="7">
        <v>4</v>
      </c>
      <c r="V22" s="7">
        <v>7</v>
      </c>
      <c r="W22" s="7">
        <v>2</v>
      </c>
      <c r="X22" s="7">
        <v>10</v>
      </c>
      <c r="Y22" s="7">
        <v>9</v>
      </c>
      <c r="Z22" s="7">
        <v>6</v>
      </c>
      <c r="AA22" s="7">
        <v>1</v>
      </c>
      <c r="AB22" s="7">
        <v>11</v>
      </c>
      <c r="AC22" s="7">
        <v>3</v>
      </c>
      <c r="AD22" s="7">
        <v>5</v>
      </c>
      <c r="AE22" s="7">
        <v>120752</v>
      </c>
    </row>
    <row r="23" spans="3:31" ht="12.75">
      <c r="C23" s="3">
        <v>10</v>
      </c>
      <c r="D23" s="20">
        <v>34</v>
      </c>
      <c r="E23" s="20">
        <v>28</v>
      </c>
      <c r="F23" s="20">
        <v>25</v>
      </c>
      <c r="G23" s="20">
        <v>56</v>
      </c>
      <c r="H23" s="20">
        <v>35</v>
      </c>
      <c r="I23" s="20">
        <v>22</v>
      </c>
      <c r="J23" s="20">
        <v>40</v>
      </c>
      <c r="K23" s="20">
        <v>25</v>
      </c>
      <c r="L23" s="20">
        <v>59</v>
      </c>
      <c r="M23" s="20">
        <v>0</v>
      </c>
      <c r="N23" s="20">
        <v>22</v>
      </c>
      <c r="O23" s="20">
        <v>55</v>
      </c>
      <c r="R23" s="7">
        <v>542</v>
      </c>
      <c r="S23" s="7">
        <v>12</v>
      </c>
      <c r="T23" s="7">
        <v>2</v>
      </c>
      <c r="U23" s="7">
        <v>4</v>
      </c>
      <c r="V23" s="7">
        <v>7</v>
      </c>
      <c r="W23" s="7">
        <v>8</v>
      </c>
      <c r="X23" s="7">
        <v>10</v>
      </c>
      <c r="Y23" s="7">
        <v>9</v>
      </c>
      <c r="Z23" s="7">
        <v>6</v>
      </c>
      <c r="AA23" s="7">
        <v>1</v>
      </c>
      <c r="AB23" s="7">
        <v>11</v>
      </c>
      <c r="AC23" s="7">
        <v>3</v>
      </c>
      <c r="AD23" s="7">
        <v>5</v>
      </c>
      <c r="AE23" s="7">
        <v>121538</v>
      </c>
    </row>
    <row r="24" spans="3:31" ht="12.75">
      <c r="C24" s="3">
        <v>11</v>
      </c>
      <c r="D24" s="20">
        <v>37</v>
      </c>
      <c r="E24" s="20">
        <v>7</v>
      </c>
      <c r="F24" s="20">
        <v>32</v>
      </c>
      <c r="G24" s="20">
        <v>40</v>
      </c>
      <c r="H24" s="20">
        <v>38</v>
      </c>
      <c r="I24" s="20">
        <v>19</v>
      </c>
      <c r="J24" s="20">
        <v>19</v>
      </c>
      <c r="K24" s="20">
        <v>7</v>
      </c>
      <c r="L24" s="20">
        <v>48</v>
      </c>
      <c r="M24" s="20">
        <v>22</v>
      </c>
      <c r="N24" s="20">
        <v>0</v>
      </c>
      <c r="O24" s="20">
        <v>44</v>
      </c>
      <c r="R24" s="7">
        <v>539</v>
      </c>
      <c r="S24" s="7">
        <v>4</v>
      </c>
      <c r="T24" s="7">
        <v>2</v>
      </c>
      <c r="U24" s="7">
        <v>12</v>
      </c>
      <c r="V24" s="7">
        <v>7</v>
      </c>
      <c r="W24" s="7">
        <v>8</v>
      </c>
      <c r="X24" s="7">
        <v>10</v>
      </c>
      <c r="Y24" s="7">
        <v>9</v>
      </c>
      <c r="Z24" s="7">
        <v>6</v>
      </c>
      <c r="AA24" s="7">
        <v>1</v>
      </c>
      <c r="AB24" s="7">
        <v>11</v>
      </c>
      <c r="AC24" s="7">
        <v>3</v>
      </c>
      <c r="AD24" s="7">
        <v>5</v>
      </c>
      <c r="AE24" s="7">
        <v>121918</v>
      </c>
    </row>
    <row r="25" spans="3:31" ht="12.75">
      <c r="C25" s="3">
        <v>12</v>
      </c>
      <c r="D25" s="20">
        <v>31</v>
      </c>
      <c r="E25" s="20">
        <v>37</v>
      </c>
      <c r="F25" s="20">
        <v>37</v>
      </c>
      <c r="G25" s="20">
        <v>14</v>
      </c>
      <c r="H25" s="20">
        <v>30</v>
      </c>
      <c r="I25" s="20">
        <v>32</v>
      </c>
      <c r="J25" s="20">
        <v>53</v>
      </c>
      <c r="K25" s="20">
        <v>36</v>
      </c>
      <c r="L25" s="20">
        <v>4</v>
      </c>
      <c r="M25" s="20">
        <v>55</v>
      </c>
      <c r="N25" s="20">
        <v>44</v>
      </c>
      <c r="O25" s="20">
        <v>0</v>
      </c>
      <c r="R25" s="7">
        <v>360</v>
      </c>
      <c r="S25" s="7">
        <v>6</v>
      </c>
      <c r="T25" s="7">
        <v>9</v>
      </c>
      <c r="U25" s="7">
        <v>3</v>
      </c>
      <c r="V25" s="7">
        <v>1</v>
      </c>
      <c r="W25" s="7">
        <v>5</v>
      </c>
      <c r="X25" s="7">
        <v>4</v>
      </c>
      <c r="Y25" s="7">
        <v>10</v>
      </c>
      <c r="Z25" s="7">
        <v>7</v>
      </c>
      <c r="AA25" s="7">
        <v>2</v>
      </c>
      <c r="AB25" s="7">
        <v>12</v>
      </c>
      <c r="AC25" s="7">
        <v>8</v>
      </c>
      <c r="AD25" s="7">
        <v>11</v>
      </c>
      <c r="AE25" s="7">
        <v>121930</v>
      </c>
    </row>
    <row r="26" spans="18:31" ht="12.75">
      <c r="R26" s="7">
        <v>199</v>
      </c>
      <c r="S26" s="7">
        <v>11</v>
      </c>
      <c r="T26" s="7">
        <v>2</v>
      </c>
      <c r="U26" s="7">
        <v>4</v>
      </c>
      <c r="V26" s="7">
        <v>10</v>
      </c>
      <c r="W26" s="7">
        <v>8</v>
      </c>
      <c r="X26" s="7">
        <v>5</v>
      </c>
      <c r="Y26" s="7">
        <v>7</v>
      </c>
      <c r="Z26" s="7">
        <v>1</v>
      </c>
      <c r="AA26" s="7">
        <v>12</v>
      </c>
      <c r="AB26" s="7">
        <v>3</v>
      </c>
      <c r="AC26" s="7">
        <v>6</v>
      </c>
      <c r="AD26" s="7">
        <v>9</v>
      </c>
      <c r="AE26" s="7">
        <v>122324</v>
      </c>
    </row>
    <row r="27" spans="3:31" ht="12.75">
      <c r="C27" s="3" t="s">
        <v>22</v>
      </c>
      <c r="D27" s="2" t="str">
        <f>$D$8</f>
        <v>x1</v>
      </c>
      <c r="E27" s="2" t="str">
        <f>$E$8</f>
        <v>x2</v>
      </c>
      <c r="F27" s="2" t="str">
        <f>$F$8</f>
        <v>x3</v>
      </c>
      <c r="G27" s="2" t="str">
        <f>$G$8</f>
        <v>x4</v>
      </c>
      <c r="H27" s="2" t="str">
        <f>$H$8</f>
        <v>x5</v>
      </c>
      <c r="I27" s="2" t="str">
        <f>$I$8</f>
        <v>x6</v>
      </c>
      <c r="J27" s="2" t="str">
        <f>$J$8</f>
        <v>x7</v>
      </c>
      <c r="K27" s="2" t="str">
        <f>$K$8</f>
        <v>x8</v>
      </c>
      <c r="L27" s="2" t="str">
        <f>$L$8</f>
        <v>x9</v>
      </c>
      <c r="M27" s="2" t="str">
        <f>$M$8</f>
        <v>x10</v>
      </c>
      <c r="N27" s="2" t="str">
        <f>$N$8</f>
        <v>x11</v>
      </c>
      <c r="O27" s="2" t="str">
        <f>$O$8</f>
        <v>x12</v>
      </c>
      <c r="R27" s="7">
        <v>150</v>
      </c>
      <c r="S27" s="7">
        <v>11</v>
      </c>
      <c r="T27" s="7">
        <v>2</v>
      </c>
      <c r="U27" s="7">
        <v>4</v>
      </c>
      <c r="V27" s="7">
        <v>10</v>
      </c>
      <c r="W27" s="7">
        <v>8</v>
      </c>
      <c r="X27" s="7">
        <v>5</v>
      </c>
      <c r="Y27" s="7">
        <v>7</v>
      </c>
      <c r="Z27" s="7">
        <v>1</v>
      </c>
      <c r="AA27" s="7">
        <v>9</v>
      </c>
      <c r="AB27" s="7">
        <v>3</v>
      </c>
      <c r="AC27" s="7">
        <v>6</v>
      </c>
      <c r="AD27" s="7">
        <v>12</v>
      </c>
      <c r="AE27" s="7">
        <v>122446</v>
      </c>
    </row>
    <row r="28" spans="3:31" ht="12.75">
      <c r="C28" s="3" t="str">
        <f>$D$8</f>
        <v>x1</v>
      </c>
      <c r="D28" s="20">
        <v>0</v>
      </c>
      <c r="E28" s="20">
        <v>92</v>
      </c>
      <c r="F28" s="20">
        <v>0</v>
      </c>
      <c r="G28" s="20">
        <v>79</v>
      </c>
      <c r="H28" s="20">
        <v>67</v>
      </c>
      <c r="I28" s="20">
        <v>0</v>
      </c>
      <c r="J28" s="20">
        <v>87</v>
      </c>
      <c r="K28" s="20">
        <v>0</v>
      </c>
      <c r="L28" s="20">
        <v>76</v>
      </c>
      <c r="M28" s="20">
        <v>0</v>
      </c>
      <c r="N28" s="20">
        <v>88</v>
      </c>
      <c r="O28" s="20">
        <v>0</v>
      </c>
      <c r="R28" s="7">
        <v>132</v>
      </c>
      <c r="S28" s="7">
        <v>11</v>
      </c>
      <c r="T28" s="7">
        <v>8</v>
      </c>
      <c r="U28" s="7">
        <v>4</v>
      </c>
      <c r="V28" s="7">
        <v>10</v>
      </c>
      <c r="W28" s="7">
        <v>2</v>
      </c>
      <c r="X28" s="7">
        <v>5</v>
      </c>
      <c r="Y28" s="7">
        <v>7</v>
      </c>
      <c r="Z28" s="7">
        <v>1</v>
      </c>
      <c r="AA28" s="7">
        <v>9</v>
      </c>
      <c r="AB28" s="7">
        <v>3</v>
      </c>
      <c r="AC28" s="7">
        <v>6</v>
      </c>
      <c r="AD28" s="7">
        <v>12</v>
      </c>
      <c r="AE28" s="7">
        <v>122722</v>
      </c>
    </row>
    <row r="29" spans="3:31" ht="12.75">
      <c r="C29" s="3" t="str">
        <f>$E$8</f>
        <v>x2</v>
      </c>
      <c r="D29" s="20">
        <v>92</v>
      </c>
      <c r="E29" s="20">
        <v>0</v>
      </c>
      <c r="F29" s="20">
        <v>0</v>
      </c>
      <c r="G29" s="20">
        <v>0</v>
      </c>
      <c r="H29" s="20">
        <v>99</v>
      </c>
      <c r="I29" s="20">
        <v>65</v>
      </c>
      <c r="J29" s="20">
        <v>0</v>
      </c>
      <c r="K29" s="20">
        <v>0</v>
      </c>
      <c r="L29" s="20">
        <v>0</v>
      </c>
      <c r="M29" s="20">
        <v>84</v>
      </c>
      <c r="N29" s="20">
        <v>0</v>
      </c>
      <c r="O29" s="20">
        <v>70</v>
      </c>
      <c r="R29" s="7">
        <v>116</v>
      </c>
      <c r="S29" s="7">
        <v>11</v>
      </c>
      <c r="T29" s="7">
        <v>8</v>
      </c>
      <c r="U29" s="7">
        <v>4</v>
      </c>
      <c r="V29" s="7">
        <v>10</v>
      </c>
      <c r="W29" s="7">
        <v>2</v>
      </c>
      <c r="X29" s="7">
        <v>5</v>
      </c>
      <c r="Y29" s="7">
        <v>7</v>
      </c>
      <c r="Z29" s="7">
        <v>1</v>
      </c>
      <c r="AA29" s="7">
        <v>12</v>
      </c>
      <c r="AB29" s="7">
        <v>3</v>
      </c>
      <c r="AC29" s="7">
        <v>6</v>
      </c>
      <c r="AD29" s="7">
        <v>9</v>
      </c>
      <c r="AE29" s="7">
        <v>122740</v>
      </c>
    </row>
    <row r="30" spans="3:31" ht="12.75">
      <c r="C30" s="3" t="str">
        <f>$F$8</f>
        <v>x3</v>
      </c>
      <c r="D30" s="20">
        <v>0</v>
      </c>
      <c r="E30" s="20">
        <v>0</v>
      </c>
      <c r="F30" s="20">
        <v>0</v>
      </c>
      <c r="G30" s="20">
        <v>60</v>
      </c>
      <c r="H30" s="20">
        <v>97</v>
      </c>
      <c r="I30" s="20">
        <v>0</v>
      </c>
      <c r="J30" s="20">
        <v>65</v>
      </c>
      <c r="K30" s="20">
        <v>0</v>
      </c>
      <c r="L30" s="20">
        <v>89</v>
      </c>
      <c r="M30" s="20">
        <v>0</v>
      </c>
      <c r="N30" s="20">
        <v>0</v>
      </c>
      <c r="O30" s="20">
        <v>0</v>
      </c>
      <c r="R30" s="7">
        <v>102</v>
      </c>
      <c r="S30" s="7">
        <v>11</v>
      </c>
      <c r="T30" s="7">
        <v>8</v>
      </c>
      <c r="U30" s="7">
        <v>4</v>
      </c>
      <c r="V30" s="7">
        <v>10</v>
      </c>
      <c r="W30" s="7">
        <v>2</v>
      </c>
      <c r="X30" s="7">
        <v>1</v>
      </c>
      <c r="Y30" s="7">
        <v>7</v>
      </c>
      <c r="Z30" s="7">
        <v>5</v>
      </c>
      <c r="AA30" s="7">
        <v>12</v>
      </c>
      <c r="AB30" s="7">
        <v>3</v>
      </c>
      <c r="AC30" s="7">
        <v>6</v>
      </c>
      <c r="AD30" s="7">
        <v>9</v>
      </c>
      <c r="AE30" s="7">
        <v>122792</v>
      </c>
    </row>
    <row r="31" spans="3:15" ht="12.75">
      <c r="C31" s="3" t="str">
        <f>$G$8</f>
        <v>x4</v>
      </c>
      <c r="D31" s="20">
        <v>79</v>
      </c>
      <c r="E31" s="20">
        <v>0</v>
      </c>
      <c r="F31" s="20">
        <v>60</v>
      </c>
      <c r="G31" s="20">
        <v>0</v>
      </c>
      <c r="H31" s="20">
        <v>88</v>
      </c>
      <c r="I31" s="20">
        <v>0</v>
      </c>
      <c r="J31" s="20">
        <v>0</v>
      </c>
      <c r="K31" s="20">
        <v>0</v>
      </c>
      <c r="L31" s="20">
        <v>0</v>
      </c>
      <c r="M31" s="20">
        <v>63</v>
      </c>
      <c r="N31" s="20">
        <v>0</v>
      </c>
      <c r="O31" s="20">
        <v>0</v>
      </c>
    </row>
    <row r="32" spans="3:15" ht="12.75">
      <c r="C32" s="3" t="str">
        <f>$H$8</f>
        <v>x5</v>
      </c>
      <c r="D32" s="20">
        <v>67</v>
      </c>
      <c r="E32" s="20">
        <v>99</v>
      </c>
      <c r="F32" s="20">
        <v>97</v>
      </c>
      <c r="G32" s="20">
        <v>88</v>
      </c>
      <c r="H32" s="20">
        <v>0</v>
      </c>
      <c r="I32" s="20">
        <v>0</v>
      </c>
      <c r="J32" s="20">
        <v>60</v>
      </c>
      <c r="K32" s="20">
        <v>69</v>
      </c>
      <c r="L32" s="20">
        <v>0</v>
      </c>
      <c r="M32" s="20">
        <v>67</v>
      </c>
      <c r="N32" s="20">
        <v>64</v>
      </c>
      <c r="O32" s="20">
        <v>0</v>
      </c>
    </row>
    <row r="33" spans="3:15" ht="12.75">
      <c r="C33" s="3" t="str">
        <f>$I$8</f>
        <v>x6</v>
      </c>
      <c r="D33" s="20">
        <v>0</v>
      </c>
      <c r="E33" s="20">
        <v>65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80</v>
      </c>
      <c r="L33" s="20">
        <v>55</v>
      </c>
      <c r="M33" s="20">
        <v>71</v>
      </c>
      <c r="N33" s="20">
        <v>90</v>
      </c>
      <c r="O33" s="20">
        <v>0</v>
      </c>
    </row>
    <row r="34" spans="3:15" ht="12.75">
      <c r="C34" s="3" t="str">
        <f>$J$8</f>
        <v>x7</v>
      </c>
      <c r="D34" s="20">
        <v>87</v>
      </c>
      <c r="E34" s="20">
        <v>0</v>
      </c>
      <c r="F34" s="20">
        <v>65</v>
      </c>
      <c r="G34" s="20">
        <v>0</v>
      </c>
      <c r="H34" s="20">
        <v>60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62</v>
      </c>
      <c r="O34" s="20">
        <v>75</v>
      </c>
    </row>
    <row r="35" spans="3:15" ht="12.75">
      <c r="C35" s="3" t="str">
        <f>$K$8</f>
        <v>x8</v>
      </c>
      <c r="D35" s="20">
        <v>0</v>
      </c>
      <c r="E35" s="20">
        <v>0</v>
      </c>
      <c r="F35" s="20">
        <v>0</v>
      </c>
      <c r="G35" s="20">
        <v>0</v>
      </c>
      <c r="H35" s="20">
        <v>69</v>
      </c>
      <c r="I35" s="20">
        <v>80</v>
      </c>
      <c r="J35" s="20">
        <v>0</v>
      </c>
      <c r="K35" s="20">
        <v>0</v>
      </c>
      <c r="L35" s="20">
        <v>72</v>
      </c>
      <c r="M35" s="20">
        <v>92</v>
      </c>
      <c r="N35" s="20">
        <v>91</v>
      </c>
      <c r="O35" s="20">
        <v>0</v>
      </c>
    </row>
    <row r="36" spans="3:15" ht="12.75">
      <c r="C36" s="3" t="str">
        <f>$L$8</f>
        <v>x9</v>
      </c>
      <c r="D36" s="20">
        <v>76</v>
      </c>
      <c r="E36" s="20">
        <v>0</v>
      </c>
      <c r="F36" s="20">
        <v>89</v>
      </c>
      <c r="G36" s="20">
        <v>0</v>
      </c>
      <c r="H36" s="20">
        <v>0</v>
      </c>
      <c r="I36" s="20">
        <v>55</v>
      </c>
      <c r="J36" s="20">
        <v>0</v>
      </c>
      <c r="K36" s="20">
        <v>72</v>
      </c>
      <c r="L36" s="20">
        <v>0</v>
      </c>
      <c r="M36" s="20">
        <v>0</v>
      </c>
      <c r="N36" s="20">
        <v>63</v>
      </c>
      <c r="O36" s="20">
        <v>93</v>
      </c>
    </row>
    <row r="37" spans="3:15" ht="12.75">
      <c r="C37" s="3" t="str">
        <f>$M$8</f>
        <v>x10</v>
      </c>
      <c r="D37" s="20">
        <v>0</v>
      </c>
      <c r="E37" s="20">
        <v>84</v>
      </c>
      <c r="F37" s="20">
        <v>0</v>
      </c>
      <c r="G37" s="20">
        <v>63</v>
      </c>
      <c r="H37" s="20">
        <v>67</v>
      </c>
      <c r="I37" s="20">
        <v>71</v>
      </c>
      <c r="J37" s="20">
        <v>0</v>
      </c>
      <c r="K37" s="20">
        <v>92</v>
      </c>
      <c r="L37" s="20">
        <v>0</v>
      </c>
      <c r="M37" s="20">
        <v>0</v>
      </c>
      <c r="N37" s="20">
        <v>0</v>
      </c>
      <c r="O37" s="20">
        <v>56</v>
      </c>
    </row>
    <row r="38" spans="3:15" ht="12.75">
      <c r="C38" s="3" t="str">
        <f>$N$8</f>
        <v>x11</v>
      </c>
      <c r="D38" s="20">
        <v>88</v>
      </c>
      <c r="E38" s="20">
        <v>0</v>
      </c>
      <c r="F38" s="20">
        <v>0</v>
      </c>
      <c r="G38" s="20">
        <v>0</v>
      </c>
      <c r="H38" s="20">
        <v>64</v>
      </c>
      <c r="I38" s="20">
        <v>90</v>
      </c>
      <c r="J38" s="20">
        <v>62</v>
      </c>
      <c r="K38" s="20">
        <v>91</v>
      </c>
      <c r="L38" s="20">
        <v>63</v>
      </c>
      <c r="M38" s="20">
        <v>0</v>
      </c>
      <c r="N38" s="20">
        <v>0</v>
      </c>
      <c r="O38" s="20">
        <v>77</v>
      </c>
    </row>
    <row r="39" spans="3:15" ht="12.75">
      <c r="C39" s="3" t="str">
        <f>$O$8</f>
        <v>x12</v>
      </c>
      <c r="D39" s="20">
        <v>0</v>
      </c>
      <c r="E39" s="20">
        <v>70</v>
      </c>
      <c r="F39" s="20">
        <v>0</v>
      </c>
      <c r="G39" s="20">
        <v>0</v>
      </c>
      <c r="H39" s="20">
        <v>0</v>
      </c>
      <c r="I39" s="20">
        <v>0</v>
      </c>
      <c r="J39" s="20">
        <v>75</v>
      </c>
      <c r="K39" s="20">
        <v>0</v>
      </c>
      <c r="L39" s="20">
        <v>93</v>
      </c>
      <c r="M39" s="20">
        <v>56</v>
      </c>
      <c r="N39" s="20">
        <v>77</v>
      </c>
      <c r="O39" s="20">
        <v>0</v>
      </c>
    </row>
    <row r="41" spans="3:15" ht="12.75">
      <c r="C41" s="3" t="s">
        <v>23</v>
      </c>
      <c r="D41" s="2">
        <f>$D$9</f>
        <v>6</v>
      </c>
      <c r="E41" s="2">
        <f>$E$9</f>
        <v>8</v>
      </c>
      <c r="F41" s="2">
        <f>$F$9</f>
        <v>11</v>
      </c>
      <c r="G41" s="2">
        <f>$G$9</f>
        <v>7</v>
      </c>
      <c r="H41" s="2">
        <f>$H$9</f>
        <v>2</v>
      </c>
      <c r="I41" s="2">
        <f>$I$9</f>
        <v>9</v>
      </c>
      <c r="J41" s="2">
        <f>$J$9</f>
        <v>10</v>
      </c>
      <c r="K41" s="2">
        <f>$K$9</f>
        <v>12</v>
      </c>
      <c r="L41" s="2">
        <f>$L$9</f>
        <v>1</v>
      </c>
      <c r="M41" s="2">
        <f>$M$9</f>
        <v>4</v>
      </c>
      <c r="N41" s="2">
        <f>$N$9</f>
        <v>5</v>
      </c>
      <c r="O41" s="2">
        <f>$O$9</f>
        <v>3</v>
      </c>
    </row>
    <row r="42" spans="3:15" ht="12.75">
      <c r="C42" s="3">
        <f>$D$9</f>
        <v>6</v>
      </c>
      <c r="D42" s="12">
        <f>INDEX(QAP3_Distance,C42,D41)</f>
        <v>0</v>
      </c>
      <c r="E42" s="12">
        <f>INDEX(QAP3_Distance,C42,E41)</f>
        <v>13</v>
      </c>
      <c r="F42" s="12">
        <f>INDEX(QAP3_Distance,C42,F41)</f>
        <v>19</v>
      </c>
      <c r="G42" s="12">
        <f>INDEX(QAP3_Distance,C42,G41)</f>
        <v>37</v>
      </c>
      <c r="H42" s="12">
        <f>INDEX(QAP3_Distance,C42,H41)</f>
        <v>17</v>
      </c>
      <c r="I42" s="12">
        <f>INDEX(QAP3_Distance,C42,I41)</f>
        <v>37</v>
      </c>
      <c r="J42" s="12">
        <f>INDEX(QAP3_Distance,C42,J41)</f>
        <v>22</v>
      </c>
      <c r="K42" s="12">
        <f>INDEX(QAP3_Distance,C42,K41)</f>
        <v>32</v>
      </c>
      <c r="L42" s="12">
        <f>INDEX(QAP3_Distance,C42,L41)</f>
        <v>18</v>
      </c>
      <c r="M42" s="12">
        <f>INDEX(QAP3_Distance,C42,M41)</f>
        <v>35</v>
      </c>
      <c r="N42" s="12">
        <f>INDEX(QAP3_Distance,C42,N41)</f>
        <v>19</v>
      </c>
      <c r="O42" s="12">
        <f>INDEX(QAP3_Distance,C42,O41)</f>
        <v>14</v>
      </c>
    </row>
    <row r="43" spans="3:15" ht="12.75">
      <c r="C43" s="3">
        <f>$E$9</f>
        <v>8</v>
      </c>
      <c r="D43" s="12">
        <f>INDEX(QAP3_Distance,C43,D41)</f>
        <v>13</v>
      </c>
      <c r="E43" s="12">
        <f>INDEX(QAP3_Distance,C43,E41)</f>
        <v>0</v>
      </c>
      <c r="F43" s="12">
        <f>INDEX(QAP3_Distance,C43,F41)</f>
        <v>7</v>
      </c>
      <c r="G43" s="12">
        <f>INDEX(QAP3_Distance,C43,G41)</f>
        <v>23</v>
      </c>
      <c r="H43" s="12">
        <f>INDEX(QAP3_Distance,C43,H41)</f>
        <v>3</v>
      </c>
      <c r="I43" s="12">
        <f>INDEX(QAP3_Distance,C43,I41)</f>
        <v>41</v>
      </c>
      <c r="J43" s="12">
        <f>INDEX(QAP3_Distance,C43,J41)</f>
        <v>25</v>
      </c>
      <c r="K43" s="12">
        <f>INDEX(QAP3_Distance,C43,K41)</f>
        <v>36</v>
      </c>
      <c r="L43" s="12">
        <f>INDEX(QAP3_Distance,C43,L41)</f>
        <v>32</v>
      </c>
      <c r="M43" s="12">
        <f>INDEX(QAP3_Distance,C43,M41)</f>
        <v>33</v>
      </c>
      <c r="N43" s="12">
        <f>INDEX(QAP3_Distance,C43,N41)</f>
        <v>32</v>
      </c>
      <c r="O43" s="12">
        <f>INDEX(QAP3_Distance,C43,O41)</f>
        <v>28</v>
      </c>
    </row>
    <row r="44" spans="3:15" ht="12.75">
      <c r="C44" s="3">
        <f>$F$9</f>
        <v>11</v>
      </c>
      <c r="D44" s="12">
        <f>INDEX(QAP3_Distance,C44,D41)</f>
        <v>19</v>
      </c>
      <c r="E44" s="12">
        <f>INDEX(QAP3_Distance,C44,E41)</f>
        <v>7</v>
      </c>
      <c r="F44" s="12">
        <f>INDEX(QAP3_Distance,C44,F41)</f>
        <v>0</v>
      </c>
      <c r="G44" s="12">
        <f>INDEX(QAP3_Distance,C44,G41)</f>
        <v>19</v>
      </c>
      <c r="H44" s="12">
        <f>INDEX(QAP3_Distance,C44,H41)</f>
        <v>7</v>
      </c>
      <c r="I44" s="12">
        <f>INDEX(QAP3_Distance,C44,I41)</f>
        <v>48</v>
      </c>
      <c r="J44" s="12">
        <f>INDEX(QAP3_Distance,C44,J41)</f>
        <v>22</v>
      </c>
      <c r="K44" s="12">
        <f>INDEX(QAP3_Distance,C44,K41)</f>
        <v>44</v>
      </c>
      <c r="L44" s="12">
        <f>INDEX(QAP3_Distance,C44,L41)</f>
        <v>37</v>
      </c>
      <c r="M44" s="12">
        <f>INDEX(QAP3_Distance,C44,M41)</f>
        <v>40</v>
      </c>
      <c r="N44" s="12">
        <f>INDEX(QAP3_Distance,C44,N41)</f>
        <v>38</v>
      </c>
      <c r="O44" s="12">
        <f>INDEX(QAP3_Distance,C44,O41)</f>
        <v>32</v>
      </c>
    </row>
    <row r="45" spans="3:15" ht="12.75">
      <c r="C45" s="3">
        <f>$G$9</f>
        <v>7</v>
      </c>
      <c r="D45" s="12">
        <f>INDEX(QAP3_Distance,C45,D41)</f>
        <v>37</v>
      </c>
      <c r="E45" s="12">
        <f>INDEX(QAP3_Distance,C45,E41)</f>
        <v>23</v>
      </c>
      <c r="F45" s="12">
        <f>INDEX(QAP3_Distance,C45,F41)</f>
        <v>19</v>
      </c>
      <c r="G45" s="12">
        <f>INDEX(QAP3_Distance,C45,G41)</f>
        <v>0</v>
      </c>
      <c r="H45" s="12">
        <f>INDEX(QAP3_Distance,C45,H41)</f>
        <v>20</v>
      </c>
      <c r="I45" s="12">
        <f>INDEX(QAP3_Distance,C45,I41)</f>
        <v>57</v>
      </c>
      <c r="J45" s="12">
        <f>INDEX(QAP3_Distance,C45,J41)</f>
        <v>40</v>
      </c>
      <c r="K45" s="12">
        <f>INDEX(QAP3_Distance,C45,K41)</f>
        <v>53</v>
      </c>
      <c r="L45" s="12">
        <f>INDEX(QAP3_Distance,C45,L41)</f>
        <v>55</v>
      </c>
      <c r="M45" s="12">
        <f>INDEX(QAP3_Distance,C45,M41)</f>
        <v>43</v>
      </c>
      <c r="N45" s="12">
        <f>INDEX(QAP3_Distance,C45,N41)</f>
        <v>56</v>
      </c>
      <c r="O45" s="12">
        <f>INDEX(QAP3_Distance,C45,O41)</f>
        <v>51</v>
      </c>
    </row>
    <row r="46" spans="3:15" ht="12.75">
      <c r="C46" s="3">
        <f>$H$9</f>
        <v>2</v>
      </c>
      <c r="D46" s="12">
        <f>INDEX(QAP3_Distance,C46,D41)</f>
        <v>17</v>
      </c>
      <c r="E46" s="12">
        <f>INDEX(QAP3_Distance,C46,E41)</f>
        <v>3</v>
      </c>
      <c r="F46" s="12">
        <f>INDEX(QAP3_Distance,C46,F41)</f>
        <v>7</v>
      </c>
      <c r="G46" s="12">
        <f>INDEX(QAP3_Distance,C46,G41)</f>
        <v>20</v>
      </c>
      <c r="H46" s="12">
        <f>INDEX(QAP3_Distance,C46,H41)</f>
        <v>0</v>
      </c>
      <c r="I46" s="12">
        <f>INDEX(QAP3_Distance,C46,I41)</f>
        <v>41</v>
      </c>
      <c r="J46" s="12">
        <f>INDEX(QAP3_Distance,C46,J41)</f>
        <v>28</v>
      </c>
      <c r="K46" s="12">
        <f>INDEX(QAP3_Distance,C46,K41)</f>
        <v>37</v>
      </c>
      <c r="L46" s="12">
        <f>INDEX(QAP3_Distance,C46,L41)</f>
        <v>36</v>
      </c>
      <c r="M46" s="12">
        <f>INDEX(QAP3_Distance,C46,M41)</f>
        <v>32</v>
      </c>
      <c r="N46" s="12">
        <f>INDEX(QAP3_Distance,C46,N41)</f>
        <v>36</v>
      </c>
      <c r="O46" s="12">
        <f>INDEX(QAP3_Distance,C46,O41)</f>
        <v>31</v>
      </c>
    </row>
    <row r="47" spans="3:15" ht="12.75">
      <c r="C47" s="3">
        <f>$I$9</f>
        <v>9</v>
      </c>
      <c r="D47" s="12">
        <f>INDEX(QAP3_Distance,C47,D41)</f>
        <v>37</v>
      </c>
      <c r="E47" s="12">
        <f>INDEX(QAP3_Distance,C47,E41)</f>
        <v>41</v>
      </c>
      <c r="F47" s="12">
        <f>INDEX(QAP3_Distance,C47,F41)</f>
        <v>48</v>
      </c>
      <c r="G47" s="12">
        <f>INDEX(QAP3_Distance,C47,G41)</f>
        <v>57</v>
      </c>
      <c r="H47" s="12">
        <f>INDEX(QAP3_Distance,C47,H41)</f>
        <v>41</v>
      </c>
      <c r="I47" s="12">
        <f>INDEX(QAP3_Distance,C47,I41)</f>
        <v>0</v>
      </c>
      <c r="J47" s="12">
        <f>INDEX(QAP3_Distance,C47,J41)</f>
        <v>59</v>
      </c>
      <c r="K47" s="12">
        <f>INDEX(QAP3_Distance,C47,K41)</f>
        <v>4</v>
      </c>
      <c r="L47" s="12">
        <f>INDEX(QAP3_Distance,C47,L41)</f>
        <v>35</v>
      </c>
      <c r="M47" s="12">
        <f>INDEX(QAP3_Distance,C47,M41)</f>
        <v>16</v>
      </c>
      <c r="N47" s="12">
        <f>INDEX(QAP3_Distance,C47,N41)</f>
        <v>33</v>
      </c>
      <c r="O47" s="12">
        <f>INDEX(QAP3_Distance,C47,O41)</f>
        <v>41</v>
      </c>
    </row>
    <row r="48" spans="3:15" ht="12.75">
      <c r="C48" s="3">
        <f>$J$9</f>
        <v>10</v>
      </c>
      <c r="D48" s="12">
        <f>INDEX(QAP3_Distance,C48,D41)</f>
        <v>22</v>
      </c>
      <c r="E48" s="12">
        <f>INDEX(QAP3_Distance,C48,E41)</f>
        <v>25</v>
      </c>
      <c r="F48" s="12">
        <f>INDEX(QAP3_Distance,C48,F41)</f>
        <v>22</v>
      </c>
      <c r="G48" s="12">
        <f>INDEX(QAP3_Distance,C48,G41)</f>
        <v>40</v>
      </c>
      <c r="H48" s="12">
        <f>INDEX(QAP3_Distance,C48,H41)</f>
        <v>28</v>
      </c>
      <c r="I48" s="12">
        <f>INDEX(QAP3_Distance,C48,I41)</f>
        <v>59</v>
      </c>
      <c r="J48" s="12">
        <f>INDEX(QAP3_Distance,C48,J41)</f>
        <v>0</v>
      </c>
      <c r="K48" s="12">
        <f>INDEX(QAP3_Distance,C48,K41)</f>
        <v>55</v>
      </c>
      <c r="L48" s="12">
        <f>INDEX(QAP3_Distance,C48,L41)</f>
        <v>34</v>
      </c>
      <c r="M48" s="12">
        <f>INDEX(QAP3_Distance,C48,M41)</f>
        <v>56</v>
      </c>
      <c r="N48" s="12">
        <f>INDEX(QAP3_Distance,C48,N41)</f>
        <v>35</v>
      </c>
      <c r="O48" s="12">
        <f>INDEX(QAP3_Distance,C48,O41)</f>
        <v>25</v>
      </c>
    </row>
    <row r="49" spans="3:15" ht="12.75">
      <c r="C49" s="3">
        <f>$K$9</f>
        <v>12</v>
      </c>
      <c r="D49" s="12">
        <f>INDEX(QAP3_Distance,C49,D41)</f>
        <v>32</v>
      </c>
      <c r="E49" s="12">
        <f>INDEX(QAP3_Distance,C49,E41)</f>
        <v>36</v>
      </c>
      <c r="F49" s="12">
        <f>INDEX(QAP3_Distance,C49,F41)</f>
        <v>44</v>
      </c>
      <c r="G49" s="12">
        <f>INDEX(QAP3_Distance,C49,G41)</f>
        <v>53</v>
      </c>
      <c r="H49" s="12">
        <f>INDEX(QAP3_Distance,C49,H41)</f>
        <v>37</v>
      </c>
      <c r="I49" s="12">
        <f>INDEX(QAP3_Distance,C49,I41)</f>
        <v>4</v>
      </c>
      <c r="J49" s="12">
        <f>INDEX(QAP3_Distance,C49,J41)</f>
        <v>55</v>
      </c>
      <c r="K49" s="12">
        <f>INDEX(QAP3_Distance,C49,K41)</f>
        <v>0</v>
      </c>
      <c r="L49" s="12">
        <f>INDEX(QAP3_Distance,C49,L41)</f>
        <v>31</v>
      </c>
      <c r="M49" s="12">
        <f>INDEX(QAP3_Distance,C49,M41)</f>
        <v>14</v>
      </c>
      <c r="N49" s="12">
        <f>INDEX(QAP3_Distance,C49,N41)</f>
        <v>30</v>
      </c>
      <c r="O49" s="12">
        <f>INDEX(QAP3_Distance,C49,O41)</f>
        <v>37</v>
      </c>
    </row>
    <row r="50" spans="3:15" ht="12.75">
      <c r="C50" s="3">
        <f>$L$9</f>
        <v>1</v>
      </c>
      <c r="D50" s="12">
        <f>INDEX(QAP3_Distance,C50,D41)</f>
        <v>18</v>
      </c>
      <c r="E50" s="12">
        <f>INDEX(QAP3_Distance,C50,E41)</f>
        <v>32</v>
      </c>
      <c r="F50" s="12">
        <f>INDEX(QAP3_Distance,C50,F41)</f>
        <v>37</v>
      </c>
      <c r="G50" s="12">
        <f>INDEX(QAP3_Distance,C50,G41)</f>
        <v>55</v>
      </c>
      <c r="H50" s="12">
        <f>INDEX(QAP3_Distance,C50,H41)</f>
        <v>36</v>
      </c>
      <c r="I50" s="12">
        <f>INDEX(QAP3_Distance,C50,I41)</f>
        <v>35</v>
      </c>
      <c r="J50" s="12">
        <f>INDEX(QAP3_Distance,C50,J41)</f>
        <v>34</v>
      </c>
      <c r="K50" s="12">
        <f>INDEX(QAP3_Distance,C50,K41)</f>
        <v>31</v>
      </c>
      <c r="L50" s="12">
        <f>INDEX(QAP3_Distance,C50,L41)</f>
        <v>0</v>
      </c>
      <c r="M50" s="12">
        <f>INDEX(QAP3_Distance,C50,M41)</f>
        <v>41</v>
      </c>
      <c r="N50" s="12">
        <f>INDEX(QAP3_Distance,C50,N41)</f>
        <v>1</v>
      </c>
      <c r="O50" s="12">
        <f>INDEX(QAP3_Distance,C50,O41)</f>
        <v>8</v>
      </c>
    </row>
    <row r="51" spans="3:15" ht="12.75">
      <c r="C51" s="3">
        <f>$M$9</f>
        <v>4</v>
      </c>
      <c r="D51" s="12">
        <f>INDEX(QAP3_Distance,C51,D41)</f>
        <v>35</v>
      </c>
      <c r="E51" s="12">
        <f>INDEX(QAP3_Distance,C51,E41)</f>
        <v>33</v>
      </c>
      <c r="F51" s="12">
        <f>INDEX(QAP3_Distance,C51,F41)</f>
        <v>40</v>
      </c>
      <c r="G51" s="12">
        <f>INDEX(QAP3_Distance,C51,G41)</f>
        <v>43</v>
      </c>
      <c r="H51" s="12">
        <f>INDEX(QAP3_Distance,C51,H41)</f>
        <v>32</v>
      </c>
      <c r="I51" s="12">
        <f>INDEX(QAP3_Distance,C51,I41)</f>
        <v>16</v>
      </c>
      <c r="J51" s="12">
        <f>INDEX(QAP3_Distance,C51,J41)</f>
        <v>56</v>
      </c>
      <c r="K51" s="12">
        <f>INDEX(QAP3_Distance,C51,K41)</f>
        <v>14</v>
      </c>
      <c r="L51" s="12">
        <f>INDEX(QAP3_Distance,C51,L41)</f>
        <v>41</v>
      </c>
      <c r="M51" s="12">
        <f>INDEX(QAP3_Distance,C51,M41)</f>
        <v>0</v>
      </c>
      <c r="N51" s="12">
        <f>INDEX(QAP3_Distance,C51,N41)</f>
        <v>40</v>
      </c>
      <c r="O51" s="12">
        <f>INDEX(QAP3_Distance,C51,O41)</f>
        <v>44</v>
      </c>
    </row>
    <row r="52" spans="3:15" ht="12.75">
      <c r="C52" s="3">
        <f>$N$9</f>
        <v>5</v>
      </c>
      <c r="D52" s="12">
        <f>INDEX(QAP3_Distance,C52,D41)</f>
        <v>19</v>
      </c>
      <c r="E52" s="12">
        <f>INDEX(QAP3_Distance,C52,E41)</f>
        <v>32</v>
      </c>
      <c r="F52" s="12">
        <f>INDEX(QAP3_Distance,C52,F41)</f>
        <v>38</v>
      </c>
      <c r="G52" s="12">
        <f>INDEX(QAP3_Distance,C52,G41)</f>
        <v>56</v>
      </c>
      <c r="H52" s="12">
        <f>INDEX(QAP3_Distance,C52,H41)</f>
        <v>36</v>
      </c>
      <c r="I52" s="12">
        <f>INDEX(QAP3_Distance,C52,I41)</f>
        <v>33</v>
      </c>
      <c r="J52" s="12">
        <f>INDEX(QAP3_Distance,C52,J41)</f>
        <v>35</v>
      </c>
      <c r="K52" s="12">
        <f>INDEX(QAP3_Distance,C52,K41)</f>
        <v>30</v>
      </c>
      <c r="L52" s="12">
        <f>INDEX(QAP3_Distance,C52,L41)</f>
        <v>1</v>
      </c>
      <c r="M52" s="12">
        <f>INDEX(QAP3_Distance,C52,M41)</f>
        <v>40</v>
      </c>
      <c r="N52" s="12">
        <f>INDEX(QAP3_Distance,C52,N41)</f>
        <v>0</v>
      </c>
      <c r="O52" s="12">
        <f>INDEX(QAP3_Distance,C52,O41)</f>
        <v>10</v>
      </c>
    </row>
    <row r="53" spans="3:15" ht="12.75">
      <c r="C53" s="3">
        <f>$O$9</f>
        <v>3</v>
      </c>
      <c r="D53" s="12">
        <f>INDEX(QAP3_Distance,C53,D41)</f>
        <v>14</v>
      </c>
      <c r="E53" s="12">
        <f>INDEX(QAP3_Distance,C53,E41)</f>
        <v>28</v>
      </c>
      <c r="F53" s="12">
        <f>INDEX(QAP3_Distance,C53,F41)</f>
        <v>32</v>
      </c>
      <c r="G53" s="12">
        <f>INDEX(QAP3_Distance,C53,G41)</f>
        <v>51</v>
      </c>
      <c r="H53" s="12">
        <f>INDEX(QAP3_Distance,C53,H41)</f>
        <v>31</v>
      </c>
      <c r="I53" s="12">
        <f>INDEX(QAP3_Distance,C53,I41)</f>
        <v>41</v>
      </c>
      <c r="J53" s="12">
        <f>INDEX(QAP3_Distance,C53,J41)</f>
        <v>25</v>
      </c>
      <c r="K53" s="12">
        <f>INDEX(QAP3_Distance,C53,K41)</f>
        <v>37</v>
      </c>
      <c r="L53" s="12">
        <f>INDEX(QAP3_Distance,C53,L41)</f>
        <v>8</v>
      </c>
      <c r="M53" s="12">
        <f>INDEX(QAP3_Distance,C53,M41)</f>
        <v>44</v>
      </c>
      <c r="N53" s="12">
        <f>INDEX(QAP3_Distance,C53,N41)</f>
        <v>10</v>
      </c>
      <c r="O53" s="12">
        <f>INDEX(QAP3_Distance,C53,O41)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107"/>
  <sheetViews>
    <sheetView workbookViewId="0" topLeftCell="A1">
      <selection activeCell="A1" sqref="A1"/>
    </sheetView>
  </sheetViews>
  <sheetFormatPr defaultColWidth="11.00390625" defaultRowHeight="12.75"/>
  <cols>
    <col min="3" max="3" width="12.75390625" style="0" bestFit="1" customWidth="1"/>
    <col min="4" max="33" width="7.75390625" style="0" customWidth="1"/>
    <col min="35" max="35" width="12.375" style="0" bestFit="1" customWidth="1"/>
    <col min="36" max="66" width="5.75390625" style="0" customWidth="1"/>
    <col min="67" max="67" width="10.875" style="0" customWidth="1"/>
  </cols>
  <sheetData>
    <row r="1" ht="18">
      <c r="A1" s="1" t="s">
        <v>0</v>
      </c>
    </row>
    <row r="3" spans="2:37" ht="12.75">
      <c r="B3" s="8" t="s">
        <v>24</v>
      </c>
      <c r="C3" s="4" t="s">
        <v>1</v>
      </c>
      <c r="F3" s="2" t="s">
        <v>2</v>
      </c>
      <c r="G3" s="2"/>
      <c r="H3" s="2" t="s">
        <v>3</v>
      </c>
      <c r="AI3" s="4" t="s">
        <v>29</v>
      </c>
      <c r="AJ3">
        <v>2229352</v>
      </c>
      <c r="AK3" t="s">
        <v>59</v>
      </c>
    </row>
    <row r="4" spans="3:37" ht="12.75">
      <c r="C4" s="3" t="s">
        <v>8</v>
      </c>
      <c r="D4" s="9" t="s">
        <v>60</v>
      </c>
      <c r="E4" s="3" t="s">
        <v>4</v>
      </c>
      <c r="F4" s="10" t="s">
        <v>6</v>
      </c>
      <c r="G4" s="3" t="s">
        <v>7</v>
      </c>
      <c r="H4" s="18" t="b">
        <f>QAP4_OpFeasValue=0</f>
        <v>1</v>
      </c>
      <c r="AI4" s="4" t="s">
        <v>30</v>
      </c>
      <c r="AJ4">
        <v>4</v>
      </c>
      <c r="AK4" t="s">
        <v>31</v>
      </c>
    </row>
    <row r="5" spans="3:40" ht="12.75">
      <c r="C5" s="3" t="s">
        <v>10</v>
      </c>
      <c r="D5" s="9" t="s">
        <v>58</v>
      </c>
      <c r="E5" s="3" t="s">
        <v>5</v>
      </c>
      <c r="F5" s="18">
        <f>SUMPRODUCT(QAP4_Flow,QAP4_SortDist)+SUM(QAP4_OpObjTerms)</f>
        <v>2229352</v>
      </c>
      <c r="G5" s="3" t="s">
        <v>5</v>
      </c>
      <c r="H5" s="18">
        <f>COUNTIF(QAP4_OpValue,"=0")</f>
        <v>0</v>
      </c>
      <c r="AI5" s="4" t="s">
        <v>32</v>
      </c>
      <c r="AJ5">
        <v>101</v>
      </c>
      <c r="AK5" s="3" t="s">
        <v>33</v>
      </c>
      <c r="AL5">
        <v>101</v>
      </c>
      <c r="AM5" s="3" t="s">
        <v>34</v>
      </c>
      <c r="AN5">
        <v>0</v>
      </c>
    </row>
    <row r="6" spans="3:36" ht="12.75">
      <c r="C6" s="3" t="s">
        <v>11</v>
      </c>
      <c r="D6" s="9" t="s">
        <v>12</v>
      </c>
      <c r="E6" t="s">
        <v>13</v>
      </c>
      <c r="F6" s="10" t="s">
        <v>14</v>
      </c>
      <c r="AI6" s="4" t="s">
        <v>35</v>
      </c>
      <c r="AJ6" s="6">
        <v>1</v>
      </c>
    </row>
    <row r="7" spans="3:36" ht="12.75">
      <c r="C7" s="3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2">
        <v>14</v>
      </c>
      <c r="R7" s="2">
        <v>15</v>
      </c>
      <c r="S7" s="2">
        <v>16</v>
      </c>
      <c r="T7" s="2">
        <v>17</v>
      </c>
      <c r="U7" s="2">
        <v>18</v>
      </c>
      <c r="V7" s="2">
        <v>19</v>
      </c>
      <c r="W7" s="2">
        <v>20</v>
      </c>
      <c r="X7" s="2">
        <v>21</v>
      </c>
      <c r="Y7" s="2">
        <v>22</v>
      </c>
      <c r="Z7" s="2">
        <v>23</v>
      </c>
      <c r="AA7" s="2">
        <v>24</v>
      </c>
      <c r="AB7" s="2">
        <v>25</v>
      </c>
      <c r="AC7" s="2">
        <v>26</v>
      </c>
      <c r="AD7" s="2">
        <v>27</v>
      </c>
      <c r="AE7" s="2">
        <v>28</v>
      </c>
      <c r="AF7" s="2">
        <v>29</v>
      </c>
      <c r="AG7" s="2">
        <v>30</v>
      </c>
      <c r="AI7" s="4" t="s">
        <v>36</v>
      </c>
      <c r="AJ7">
        <v>10</v>
      </c>
    </row>
    <row r="8" spans="3:33" ht="12.75">
      <c r="C8" s="3" t="s">
        <v>49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46</v>
      </c>
      <c r="I8" s="2" t="s">
        <v>47</v>
      </c>
      <c r="J8" s="2" t="s">
        <v>48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57</v>
      </c>
      <c r="P8" s="2" t="s">
        <v>61</v>
      </c>
      <c r="Q8" s="2" t="s">
        <v>62</v>
      </c>
      <c r="R8" s="2" t="s">
        <v>63</v>
      </c>
      <c r="S8" s="2" t="s">
        <v>64</v>
      </c>
      <c r="T8" s="2" t="s">
        <v>65</v>
      </c>
      <c r="U8" s="2" t="s">
        <v>66</v>
      </c>
      <c r="V8" s="2" t="s">
        <v>67</v>
      </c>
      <c r="W8" s="2" t="s">
        <v>68</v>
      </c>
      <c r="X8" s="2" t="s">
        <v>69</v>
      </c>
      <c r="Y8" s="2" t="s">
        <v>70</v>
      </c>
      <c r="Z8" s="2" t="s">
        <v>71</v>
      </c>
      <c r="AA8" s="2" t="s">
        <v>72</v>
      </c>
      <c r="AB8" s="2" t="s">
        <v>73</v>
      </c>
      <c r="AC8" s="2" t="s">
        <v>74</v>
      </c>
      <c r="AD8" s="2" t="s">
        <v>75</v>
      </c>
      <c r="AE8" s="2" t="s">
        <v>76</v>
      </c>
      <c r="AF8" s="2" t="s">
        <v>77</v>
      </c>
      <c r="AG8" s="2" t="s">
        <v>78</v>
      </c>
    </row>
    <row r="9" spans="3:36" ht="12.75">
      <c r="C9" s="3" t="s">
        <v>50</v>
      </c>
      <c r="D9" s="11">
        <v>27</v>
      </c>
      <c r="E9" s="11">
        <v>20</v>
      </c>
      <c r="F9" s="11">
        <v>11</v>
      </c>
      <c r="G9" s="11">
        <v>26</v>
      </c>
      <c r="H9" s="11">
        <v>23</v>
      </c>
      <c r="I9" s="11">
        <v>8</v>
      </c>
      <c r="J9" s="11">
        <v>15</v>
      </c>
      <c r="K9" s="11">
        <v>16</v>
      </c>
      <c r="L9" s="11">
        <v>22</v>
      </c>
      <c r="M9" s="11">
        <v>21</v>
      </c>
      <c r="N9" s="11">
        <v>7</v>
      </c>
      <c r="O9" s="11">
        <v>1</v>
      </c>
      <c r="P9" s="11">
        <v>29</v>
      </c>
      <c r="Q9" s="11">
        <v>13</v>
      </c>
      <c r="R9" s="11">
        <v>24</v>
      </c>
      <c r="S9" s="11">
        <v>12</v>
      </c>
      <c r="T9" s="11">
        <v>2</v>
      </c>
      <c r="U9" s="11">
        <v>25</v>
      </c>
      <c r="V9" s="11">
        <v>19</v>
      </c>
      <c r="W9" s="11">
        <v>17</v>
      </c>
      <c r="X9" s="11">
        <v>28</v>
      </c>
      <c r="Y9" s="11">
        <v>9</v>
      </c>
      <c r="Z9" s="11">
        <v>14</v>
      </c>
      <c r="AA9" s="11">
        <v>30</v>
      </c>
      <c r="AB9" s="11">
        <v>4</v>
      </c>
      <c r="AC9" s="11">
        <v>10</v>
      </c>
      <c r="AD9" s="11">
        <v>3</v>
      </c>
      <c r="AE9" s="11">
        <v>6</v>
      </c>
      <c r="AF9" s="11">
        <v>18</v>
      </c>
      <c r="AG9" s="11">
        <v>5</v>
      </c>
      <c r="AJ9" s="5" t="s">
        <v>26</v>
      </c>
    </row>
    <row r="10" spans="36:67" ht="12.75">
      <c r="AJ10" s="2" t="s">
        <v>27</v>
      </c>
      <c r="AK10" s="2" t="s">
        <v>16</v>
      </c>
      <c r="AL10" s="2" t="s">
        <v>17</v>
      </c>
      <c r="AM10" s="2" t="s">
        <v>18</v>
      </c>
      <c r="AN10" s="2" t="s">
        <v>19</v>
      </c>
      <c r="AO10" s="2" t="s">
        <v>46</v>
      </c>
      <c r="AP10" s="2" t="s">
        <v>47</v>
      </c>
      <c r="AQ10" s="2" t="s">
        <v>48</v>
      </c>
      <c r="AR10" s="2" t="s">
        <v>53</v>
      </c>
      <c r="AS10" s="2" t="s">
        <v>54</v>
      </c>
      <c r="AT10" s="2" t="s">
        <v>55</v>
      </c>
      <c r="AU10" s="2" t="s">
        <v>56</v>
      </c>
      <c r="AV10" s="2" t="s">
        <v>57</v>
      </c>
      <c r="AW10" s="2" t="s">
        <v>61</v>
      </c>
      <c r="AX10" s="2" t="s">
        <v>62</v>
      </c>
      <c r="AY10" s="2" t="s">
        <v>63</v>
      </c>
      <c r="AZ10" s="2" t="s">
        <v>64</v>
      </c>
      <c r="BA10" s="2" t="s">
        <v>65</v>
      </c>
      <c r="BB10" s="2" t="s">
        <v>66</v>
      </c>
      <c r="BC10" s="2" t="s">
        <v>67</v>
      </c>
      <c r="BD10" s="2" t="s">
        <v>68</v>
      </c>
      <c r="BE10" s="2" t="s">
        <v>69</v>
      </c>
      <c r="BF10" s="2" t="s">
        <v>70</v>
      </c>
      <c r="BG10" s="2" t="s">
        <v>71</v>
      </c>
      <c r="BH10" s="2" t="s">
        <v>72</v>
      </c>
      <c r="BI10" s="2" t="s">
        <v>73</v>
      </c>
      <c r="BJ10" s="2" t="s">
        <v>74</v>
      </c>
      <c r="BK10" s="2" t="s">
        <v>75</v>
      </c>
      <c r="BL10" s="2" t="s">
        <v>76</v>
      </c>
      <c r="BM10" s="2" t="s">
        <v>77</v>
      </c>
      <c r="BN10" s="2" t="s">
        <v>78</v>
      </c>
      <c r="BO10" s="2" t="s">
        <v>28</v>
      </c>
    </row>
    <row r="11" spans="3:67" ht="12.75">
      <c r="C11" s="3" t="s">
        <v>20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J11" s="7">
        <v>4</v>
      </c>
      <c r="AK11" s="7">
        <v>27</v>
      </c>
      <c r="AL11" s="7">
        <v>20</v>
      </c>
      <c r="AM11" s="7">
        <v>11</v>
      </c>
      <c r="AN11" s="7">
        <v>26</v>
      </c>
      <c r="AO11" s="7">
        <v>23</v>
      </c>
      <c r="AP11" s="7">
        <v>8</v>
      </c>
      <c r="AQ11" s="7">
        <v>15</v>
      </c>
      <c r="AR11" s="7">
        <v>16</v>
      </c>
      <c r="AS11" s="7">
        <v>22</v>
      </c>
      <c r="AT11" s="7">
        <v>21</v>
      </c>
      <c r="AU11" s="7">
        <v>7</v>
      </c>
      <c r="AV11" s="7">
        <v>1</v>
      </c>
      <c r="AW11" s="7">
        <v>29</v>
      </c>
      <c r="AX11" s="7">
        <v>13</v>
      </c>
      <c r="AY11" s="7">
        <v>24</v>
      </c>
      <c r="AZ11" s="7">
        <v>12</v>
      </c>
      <c r="BA11" s="7">
        <v>2</v>
      </c>
      <c r="BB11" s="7">
        <v>25</v>
      </c>
      <c r="BC11" s="7">
        <v>19</v>
      </c>
      <c r="BD11" s="7">
        <v>17</v>
      </c>
      <c r="BE11" s="7">
        <v>28</v>
      </c>
      <c r="BF11" s="7">
        <v>9</v>
      </c>
      <c r="BG11" s="7">
        <v>14</v>
      </c>
      <c r="BH11" s="7">
        <v>30</v>
      </c>
      <c r="BI11" s="7">
        <v>4</v>
      </c>
      <c r="BJ11" s="7">
        <v>10</v>
      </c>
      <c r="BK11" s="7">
        <v>3</v>
      </c>
      <c r="BL11" s="7">
        <v>6</v>
      </c>
      <c r="BM11" s="7">
        <v>18</v>
      </c>
      <c r="BN11" s="7">
        <v>5</v>
      </c>
      <c r="BO11" s="7">
        <v>2229352</v>
      </c>
    </row>
    <row r="12" spans="36:67" ht="12.75">
      <c r="AJ12" s="7">
        <v>101</v>
      </c>
      <c r="AK12" s="7">
        <v>27</v>
      </c>
      <c r="AL12" s="7">
        <v>20</v>
      </c>
      <c r="AM12" s="7">
        <v>11</v>
      </c>
      <c r="AN12" s="7">
        <v>26</v>
      </c>
      <c r="AO12" s="7">
        <v>23</v>
      </c>
      <c r="AP12" s="7">
        <v>8</v>
      </c>
      <c r="AQ12" s="7">
        <v>15</v>
      </c>
      <c r="AR12" s="7">
        <v>16</v>
      </c>
      <c r="AS12" s="7">
        <v>22</v>
      </c>
      <c r="AT12" s="7">
        <v>21</v>
      </c>
      <c r="AU12" s="7">
        <v>7</v>
      </c>
      <c r="AV12" s="7">
        <v>1</v>
      </c>
      <c r="AW12" s="7">
        <v>29</v>
      </c>
      <c r="AX12" s="7">
        <v>13</v>
      </c>
      <c r="AY12" s="7">
        <v>24</v>
      </c>
      <c r="AZ12" s="7">
        <v>12</v>
      </c>
      <c r="BA12" s="7">
        <v>2</v>
      </c>
      <c r="BB12" s="7">
        <v>25</v>
      </c>
      <c r="BC12" s="7">
        <v>19</v>
      </c>
      <c r="BD12" s="7">
        <v>17</v>
      </c>
      <c r="BE12" s="7">
        <v>28</v>
      </c>
      <c r="BF12" s="7">
        <v>9</v>
      </c>
      <c r="BG12" s="7">
        <v>14</v>
      </c>
      <c r="BH12" s="7">
        <v>30</v>
      </c>
      <c r="BI12" s="7">
        <v>4</v>
      </c>
      <c r="BJ12" s="7">
        <v>10</v>
      </c>
      <c r="BK12" s="7">
        <v>3</v>
      </c>
      <c r="BL12" s="7">
        <v>6</v>
      </c>
      <c r="BM12" s="7">
        <v>18</v>
      </c>
      <c r="BN12" s="7">
        <v>5</v>
      </c>
      <c r="BO12" s="7">
        <v>2229352</v>
      </c>
    </row>
    <row r="13" spans="3:67" ht="12.75">
      <c r="C13" s="3" t="s">
        <v>21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  <c r="N13" s="2">
        <v>11</v>
      </c>
      <c r="O13" s="2">
        <v>12</v>
      </c>
      <c r="P13" s="2">
        <v>13</v>
      </c>
      <c r="Q13" s="2">
        <v>14</v>
      </c>
      <c r="R13" s="2">
        <v>15</v>
      </c>
      <c r="S13" s="2">
        <v>16</v>
      </c>
      <c r="T13" s="2">
        <v>17</v>
      </c>
      <c r="U13" s="2">
        <v>18</v>
      </c>
      <c r="V13" s="2">
        <v>19</v>
      </c>
      <c r="W13" s="2">
        <v>20</v>
      </c>
      <c r="X13" s="2">
        <v>21</v>
      </c>
      <c r="Y13" s="2">
        <v>22</v>
      </c>
      <c r="Z13" s="2">
        <v>23</v>
      </c>
      <c r="AA13" s="2">
        <v>24</v>
      </c>
      <c r="AB13" s="2">
        <v>25</v>
      </c>
      <c r="AC13" s="2">
        <v>26</v>
      </c>
      <c r="AD13" s="2">
        <v>27</v>
      </c>
      <c r="AE13" s="2">
        <v>28</v>
      </c>
      <c r="AF13" s="2">
        <v>29</v>
      </c>
      <c r="AG13" s="2">
        <v>30</v>
      </c>
      <c r="AJ13" s="7">
        <v>54</v>
      </c>
      <c r="AK13" s="7">
        <v>22</v>
      </c>
      <c r="AL13" s="7">
        <v>15</v>
      </c>
      <c r="AM13" s="7">
        <v>19</v>
      </c>
      <c r="AN13" s="7">
        <v>18</v>
      </c>
      <c r="AO13" s="7">
        <v>29</v>
      </c>
      <c r="AP13" s="7">
        <v>14</v>
      </c>
      <c r="AQ13" s="7">
        <v>20</v>
      </c>
      <c r="AR13" s="7">
        <v>10</v>
      </c>
      <c r="AS13" s="7">
        <v>4</v>
      </c>
      <c r="AT13" s="7">
        <v>7</v>
      </c>
      <c r="AU13" s="7">
        <v>21</v>
      </c>
      <c r="AV13" s="7">
        <v>8</v>
      </c>
      <c r="AW13" s="7">
        <v>11</v>
      </c>
      <c r="AX13" s="7">
        <v>16</v>
      </c>
      <c r="AY13" s="7">
        <v>23</v>
      </c>
      <c r="AZ13" s="7">
        <v>13</v>
      </c>
      <c r="BA13" s="7">
        <v>27</v>
      </c>
      <c r="BB13" s="7">
        <v>5</v>
      </c>
      <c r="BC13" s="7">
        <v>3</v>
      </c>
      <c r="BD13" s="7">
        <v>6</v>
      </c>
      <c r="BE13" s="7">
        <v>30</v>
      </c>
      <c r="BF13" s="7">
        <v>1</v>
      </c>
      <c r="BG13" s="7">
        <v>12</v>
      </c>
      <c r="BH13" s="7">
        <v>17</v>
      </c>
      <c r="BI13" s="7">
        <v>24</v>
      </c>
      <c r="BJ13" s="7">
        <v>28</v>
      </c>
      <c r="BK13" s="7">
        <v>25</v>
      </c>
      <c r="BL13" s="7">
        <v>2</v>
      </c>
      <c r="BM13" s="7">
        <v>9</v>
      </c>
      <c r="BN13" s="7">
        <v>26</v>
      </c>
      <c r="BO13" s="7">
        <v>2234122</v>
      </c>
    </row>
    <row r="14" spans="3:67" ht="12.75">
      <c r="C14" s="3">
        <v>1</v>
      </c>
      <c r="D14" s="20">
        <v>0</v>
      </c>
      <c r="E14" s="20">
        <v>136</v>
      </c>
      <c r="F14" s="20">
        <v>107</v>
      </c>
      <c r="G14" s="20">
        <v>125</v>
      </c>
      <c r="H14" s="20">
        <v>78</v>
      </c>
      <c r="I14" s="20">
        <v>46</v>
      </c>
      <c r="J14" s="20">
        <v>88</v>
      </c>
      <c r="K14" s="20">
        <v>36</v>
      </c>
      <c r="L14" s="20">
        <v>72</v>
      </c>
      <c r="M14" s="20">
        <v>17</v>
      </c>
      <c r="N14" s="20">
        <v>55</v>
      </c>
      <c r="O14" s="20">
        <v>89</v>
      </c>
      <c r="P14" s="20">
        <v>95</v>
      </c>
      <c r="Q14" s="20">
        <v>41</v>
      </c>
      <c r="R14" s="20">
        <v>36</v>
      </c>
      <c r="S14" s="20">
        <v>18</v>
      </c>
      <c r="T14" s="20">
        <v>124</v>
      </c>
      <c r="U14" s="20">
        <v>86</v>
      </c>
      <c r="V14" s="20">
        <v>142</v>
      </c>
      <c r="W14" s="20">
        <v>64</v>
      </c>
      <c r="X14" s="20">
        <v>126</v>
      </c>
      <c r="Y14" s="20">
        <v>148</v>
      </c>
      <c r="Z14" s="20">
        <v>91</v>
      </c>
      <c r="AA14" s="20">
        <v>147</v>
      </c>
      <c r="AB14" s="20">
        <v>124</v>
      </c>
      <c r="AC14" s="20">
        <v>52</v>
      </c>
      <c r="AD14" s="20">
        <v>119</v>
      </c>
      <c r="AE14" s="20">
        <v>132</v>
      </c>
      <c r="AF14" s="20">
        <v>6</v>
      </c>
      <c r="AG14" s="20">
        <v>34</v>
      </c>
      <c r="AJ14" s="7">
        <v>31</v>
      </c>
      <c r="AK14" s="7">
        <v>22</v>
      </c>
      <c r="AL14" s="7">
        <v>1</v>
      </c>
      <c r="AM14" s="7">
        <v>13</v>
      </c>
      <c r="AN14" s="7">
        <v>19</v>
      </c>
      <c r="AO14" s="7">
        <v>17</v>
      </c>
      <c r="AP14" s="7">
        <v>27</v>
      </c>
      <c r="AQ14" s="7">
        <v>26</v>
      </c>
      <c r="AR14" s="7">
        <v>25</v>
      </c>
      <c r="AS14" s="7">
        <v>15</v>
      </c>
      <c r="AT14" s="7">
        <v>6</v>
      </c>
      <c r="AU14" s="7">
        <v>3</v>
      </c>
      <c r="AV14" s="7">
        <v>18</v>
      </c>
      <c r="AW14" s="7">
        <v>7</v>
      </c>
      <c r="AX14" s="7">
        <v>29</v>
      </c>
      <c r="AY14" s="7">
        <v>21</v>
      </c>
      <c r="AZ14" s="7">
        <v>30</v>
      </c>
      <c r="BA14" s="7">
        <v>28</v>
      </c>
      <c r="BB14" s="7">
        <v>14</v>
      </c>
      <c r="BC14" s="7">
        <v>12</v>
      </c>
      <c r="BD14" s="7">
        <v>20</v>
      </c>
      <c r="BE14" s="7">
        <v>11</v>
      </c>
      <c r="BF14" s="7">
        <v>8</v>
      </c>
      <c r="BG14" s="7">
        <v>2</v>
      </c>
      <c r="BH14" s="7">
        <v>9</v>
      </c>
      <c r="BI14" s="7">
        <v>23</v>
      </c>
      <c r="BJ14" s="7">
        <v>4</v>
      </c>
      <c r="BK14" s="7">
        <v>10</v>
      </c>
      <c r="BL14" s="7">
        <v>16</v>
      </c>
      <c r="BM14" s="7">
        <v>5</v>
      </c>
      <c r="BN14" s="7">
        <v>24</v>
      </c>
      <c r="BO14" s="7">
        <v>2262178</v>
      </c>
    </row>
    <row r="15" spans="3:67" ht="12.75">
      <c r="C15" s="3">
        <v>2</v>
      </c>
      <c r="D15" s="20">
        <v>136</v>
      </c>
      <c r="E15" s="20">
        <v>0</v>
      </c>
      <c r="F15" s="20">
        <v>133</v>
      </c>
      <c r="G15" s="20">
        <v>115</v>
      </c>
      <c r="H15" s="20">
        <v>11</v>
      </c>
      <c r="I15" s="20">
        <v>73</v>
      </c>
      <c r="J15" s="20">
        <v>101</v>
      </c>
      <c r="K15" s="20">
        <v>80</v>
      </c>
      <c r="L15" s="20">
        <v>92</v>
      </c>
      <c r="M15" s="20">
        <v>91</v>
      </c>
      <c r="N15" s="20">
        <v>54</v>
      </c>
      <c r="O15" s="20">
        <v>85</v>
      </c>
      <c r="P15" s="20">
        <v>70</v>
      </c>
      <c r="Q15" s="20">
        <v>57</v>
      </c>
      <c r="R15" s="20">
        <v>38</v>
      </c>
      <c r="S15" s="20">
        <v>75</v>
      </c>
      <c r="T15" s="20">
        <v>12</v>
      </c>
      <c r="U15" s="20">
        <v>85</v>
      </c>
      <c r="V15" s="20">
        <v>133</v>
      </c>
      <c r="W15" s="20">
        <v>46</v>
      </c>
      <c r="X15" s="20">
        <v>124</v>
      </c>
      <c r="Y15" s="20">
        <v>15</v>
      </c>
      <c r="Z15" s="20">
        <v>39</v>
      </c>
      <c r="AA15" s="20">
        <v>79</v>
      </c>
      <c r="AB15" s="20">
        <v>61</v>
      </c>
      <c r="AC15" s="20">
        <v>137</v>
      </c>
      <c r="AD15" s="20">
        <v>58</v>
      </c>
      <c r="AE15" s="20">
        <v>104</v>
      </c>
      <c r="AF15" s="20">
        <v>77</v>
      </c>
      <c r="AG15" s="20">
        <v>3</v>
      </c>
      <c r="AJ15" s="7">
        <v>53</v>
      </c>
      <c r="AK15" s="7">
        <v>17</v>
      </c>
      <c r="AL15" s="7">
        <v>8</v>
      </c>
      <c r="AM15" s="7">
        <v>26</v>
      </c>
      <c r="AN15" s="7">
        <v>12</v>
      </c>
      <c r="AO15" s="7">
        <v>13</v>
      </c>
      <c r="AP15" s="7">
        <v>9</v>
      </c>
      <c r="AQ15" s="7">
        <v>5</v>
      </c>
      <c r="AR15" s="7">
        <v>6</v>
      </c>
      <c r="AS15" s="7">
        <v>23</v>
      </c>
      <c r="AT15" s="7">
        <v>16</v>
      </c>
      <c r="AU15" s="7">
        <v>28</v>
      </c>
      <c r="AV15" s="7">
        <v>29</v>
      </c>
      <c r="AW15" s="7">
        <v>10</v>
      </c>
      <c r="AX15" s="7">
        <v>14</v>
      </c>
      <c r="AY15" s="7">
        <v>30</v>
      </c>
      <c r="AZ15" s="7">
        <v>3</v>
      </c>
      <c r="BA15" s="7">
        <v>4</v>
      </c>
      <c r="BB15" s="7">
        <v>19</v>
      </c>
      <c r="BC15" s="7">
        <v>7</v>
      </c>
      <c r="BD15" s="7">
        <v>25</v>
      </c>
      <c r="BE15" s="7">
        <v>24</v>
      </c>
      <c r="BF15" s="7">
        <v>27</v>
      </c>
      <c r="BG15" s="7">
        <v>18</v>
      </c>
      <c r="BH15" s="7">
        <v>11</v>
      </c>
      <c r="BI15" s="7">
        <v>21</v>
      </c>
      <c r="BJ15" s="7">
        <v>22</v>
      </c>
      <c r="BK15" s="7">
        <v>1</v>
      </c>
      <c r="BL15" s="7">
        <v>2</v>
      </c>
      <c r="BM15" s="7">
        <v>15</v>
      </c>
      <c r="BN15" s="7">
        <v>20</v>
      </c>
      <c r="BO15" s="7">
        <v>2263314</v>
      </c>
    </row>
    <row r="16" spans="3:67" ht="12.75">
      <c r="C16" s="3">
        <v>3</v>
      </c>
      <c r="D16" s="20">
        <v>107</v>
      </c>
      <c r="E16" s="20">
        <v>133</v>
      </c>
      <c r="F16" s="20">
        <v>0</v>
      </c>
      <c r="G16" s="20">
        <v>10</v>
      </c>
      <c r="H16" s="20">
        <v>103</v>
      </c>
      <c r="I16" s="20">
        <v>127</v>
      </c>
      <c r="J16" s="20">
        <v>112</v>
      </c>
      <c r="K16" s="20">
        <v>86</v>
      </c>
      <c r="L16" s="20">
        <v>72</v>
      </c>
      <c r="M16" s="20">
        <v>120</v>
      </c>
      <c r="N16" s="20">
        <v>18</v>
      </c>
      <c r="O16" s="20">
        <v>149</v>
      </c>
      <c r="P16" s="20">
        <v>127</v>
      </c>
      <c r="Q16" s="20">
        <v>15</v>
      </c>
      <c r="R16" s="20">
        <v>46</v>
      </c>
      <c r="S16" s="20">
        <v>65</v>
      </c>
      <c r="T16" s="20">
        <v>114</v>
      </c>
      <c r="U16" s="20">
        <v>129</v>
      </c>
      <c r="V16" s="20">
        <v>117</v>
      </c>
      <c r="W16" s="20">
        <v>6</v>
      </c>
      <c r="X16" s="20">
        <v>20</v>
      </c>
      <c r="Y16" s="20">
        <v>61</v>
      </c>
      <c r="Z16" s="20">
        <v>53</v>
      </c>
      <c r="AA16" s="20">
        <v>137</v>
      </c>
      <c r="AB16" s="20">
        <v>143</v>
      </c>
      <c r="AC16" s="20">
        <v>131</v>
      </c>
      <c r="AD16" s="20">
        <v>69</v>
      </c>
      <c r="AE16" s="20">
        <v>53</v>
      </c>
      <c r="AF16" s="20">
        <v>97</v>
      </c>
      <c r="AG16" s="20">
        <v>2</v>
      </c>
      <c r="AJ16" s="7">
        <v>88</v>
      </c>
      <c r="AK16" s="7">
        <v>16</v>
      </c>
      <c r="AL16" s="7">
        <v>30</v>
      </c>
      <c r="AM16" s="7">
        <v>3</v>
      </c>
      <c r="AN16" s="7">
        <v>9</v>
      </c>
      <c r="AO16" s="7">
        <v>14</v>
      </c>
      <c r="AP16" s="7">
        <v>5</v>
      </c>
      <c r="AQ16" s="7">
        <v>12</v>
      </c>
      <c r="AR16" s="7">
        <v>23</v>
      </c>
      <c r="AS16" s="7">
        <v>21</v>
      </c>
      <c r="AT16" s="7">
        <v>7</v>
      </c>
      <c r="AU16" s="7">
        <v>8</v>
      </c>
      <c r="AV16" s="7">
        <v>28</v>
      </c>
      <c r="AW16" s="7">
        <v>22</v>
      </c>
      <c r="AX16" s="7">
        <v>17</v>
      </c>
      <c r="AY16" s="7">
        <v>18</v>
      </c>
      <c r="AZ16" s="7">
        <v>26</v>
      </c>
      <c r="BA16" s="7">
        <v>24</v>
      </c>
      <c r="BB16" s="7">
        <v>1</v>
      </c>
      <c r="BC16" s="7">
        <v>15</v>
      </c>
      <c r="BD16" s="7">
        <v>29</v>
      </c>
      <c r="BE16" s="7">
        <v>11</v>
      </c>
      <c r="BF16" s="7">
        <v>4</v>
      </c>
      <c r="BG16" s="7">
        <v>6</v>
      </c>
      <c r="BH16" s="7">
        <v>25</v>
      </c>
      <c r="BI16" s="7">
        <v>13</v>
      </c>
      <c r="BJ16" s="7">
        <v>19</v>
      </c>
      <c r="BK16" s="7">
        <v>10</v>
      </c>
      <c r="BL16" s="7">
        <v>2</v>
      </c>
      <c r="BM16" s="7">
        <v>20</v>
      </c>
      <c r="BN16" s="7">
        <v>27</v>
      </c>
      <c r="BO16" s="7">
        <v>2270564</v>
      </c>
    </row>
    <row r="17" spans="3:67" ht="12.75">
      <c r="C17" s="3">
        <v>4</v>
      </c>
      <c r="D17" s="20">
        <v>125</v>
      </c>
      <c r="E17" s="20">
        <v>115</v>
      </c>
      <c r="F17" s="20">
        <v>10</v>
      </c>
      <c r="G17" s="20">
        <v>0</v>
      </c>
      <c r="H17" s="20">
        <v>43</v>
      </c>
      <c r="I17" s="20">
        <v>112</v>
      </c>
      <c r="J17" s="20">
        <v>44</v>
      </c>
      <c r="K17" s="20">
        <v>47</v>
      </c>
      <c r="L17" s="20">
        <v>145</v>
      </c>
      <c r="M17" s="20">
        <v>117</v>
      </c>
      <c r="N17" s="20">
        <v>29</v>
      </c>
      <c r="O17" s="20">
        <v>125</v>
      </c>
      <c r="P17" s="20">
        <v>143</v>
      </c>
      <c r="Q17" s="20">
        <v>60</v>
      </c>
      <c r="R17" s="20">
        <v>124</v>
      </c>
      <c r="S17" s="20">
        <v>106</v>
      </c>
      <c r="T17" s="20">
        <v>44</v>
      </c>
      <c r="U17" s="20">
        <v>117</v>
      </c>
      <c r="V17" s="20">
        <v>109</v>
      </c>
      <c r="W17" s="20">
        <v>17</v>
      </c>
      <c r="X17" s="20">
        <v>147</v>
      </c>
      <c r="Y17" s="20">
        <v>39</v>
      </c>
      <c r="Z17" s="20">
        <v>144</v>
      </c>
      <c r="AA17" s="20">
        <v>104</v>
      </c>
      <c r="AB17" s="20">
        <v>98</v>
      </c>
      <c r="AC17" s="20">
        <v>32</v>
      </c>
      <c r="AD17" s="20">
        <v>63</v>
      </c>
      <c r="AE17" s="20">
        <v>85</v>
      </c>
      <c r="AF17" s="20">
        <v>83</v>
      </c>
      <c r="AG17" s="20">
        <v>35</v>
      </c>
      <c r="AJ17" s="7">
        <v>93</v>
      </c>
      <c r="AK17" s="7">
        <v>17</v>
      </c>
      <c r="AL17" s="7">
        <v>28</v>
      </c>
      <c r="AM17" s="7">
        <v>19</v>
      </c>
      <c r="AN17" s="7">
        <v>16</v>
      </c>
      <c r="AO17" s="7">
        <v>8</v>
      </c>
      <c r="AP17" s="7">
        <v>9</v>
      </c>
      <c r="AQ17" s="7">
        <v>24</v>
      </c>
      <c r="AR17" s="7">
        <v>10</v>
      </c>
      <c r="AS17" s="7">
        <v>14</v>
      </c>
      <c r="AT17" s="7">
        <v>20</v>
      </c>
      <c r="AU17" s="7">
        <v>23</v>
      </c>
      <c r="AV17" s="7">
        <v>12</v>
      </c>
      <c r="AW17" s="7">
        <v>7</v>
      </c>
      <c r="AX17" s="7">
        <v>6</v>
      </c>
      <c r="AY17" s="7">
        <v>25</v>
      </c>
      <c r="AZ17" s="7">
        <v>30</v>
      </c>
      <c r="BA17" s="7">
        <v>18</v>
      </c>
      <c r="BB17" s="7">
        <v>21</v>
      </c>
      <c r="BC17" s="7">
        <v>13</v>
      </c>
      <c r="BD17" s="7">
        <v>5</v>
      </c>
      <c r="BE17" s="7">
        <v>29</v>
      </c>
      <c r="BF17" s="7">
        <v>26</v>
      </c>
      <c r="BG17" s="7">
        <v>4</v>
      </c>
      <c r="BH17" s="7">
        <v>22</v>
      </c>
      <c r="BI17" s="7">
        <v>15</v>
      </c>
      <c r="BJ17" s="7">
        <v>2</v>
      </c>
      <c r="BK17" s="7">
        <v>3</v>
      </c>
      <c r="BL17" s="7">
        <v>27</v>
      </c>
      <c r="BM17" s="7">
        <v>11</v>
      </c>
      <c r="BN17" s="7">
        <v>1</v>
      </c>
      <c r="BO17" s="7">
        <v>2272778</v>
      </c>
    </row>
    <row r="18" spans="3:67" ht="12.75">
      <c r="C18" s="3">
        <v>5</v>
      </c>
      <c r="D18" s="20">
        <v>78</v>
      </c>
      <c r="E18" s="20">
        <v>11</v>
      </c>
      <c r="F18" s="20">
        <v>103</v>
      </c>
      <c r="G18" s="20">
        <v>43</v>
      </c>
      <c r="H18" s="20">
        <v>0</v>
      </c>
      <c r="I18" s="20">
        <v>83</v>
      </c>
      <c r="J18" s="20">
        <v>111</v>
      </c>
      <c r="K18" s="20">
        <v>72</v>
      </c>
      <c r="L18" s="20">
        <v>87</v>
      </c>
      <c r="M18" s="20">
        <v>112</v>
      </c>
      <c r="N18" s="20">
        <v>76</v>
      </c>
      <c r="O18" s="20">
        <v>50</v>
      </c>
      <c r="P18" s="20">
        <v>114</v>
      </c>
      <c r="Q18" s="20">
        <v>37</v>
      </c>
      <c r="R18" s="20">
        <v>22</v>
      </c>
      <c r="S18" s="20">
        <v>44</v>
      </c>
      <c r="T18" s="20">
        <v>80</v>
      </c>
      <c r="U18" s="20">
        <v>26</v>
      </c>
      <c r="V18" s="20">
        <v>124</v>
      </c>
      <c r="W18" s="20">
        <v>18</v>
      </c>
      <c r="X18" s="20">
        <v>107</v>
      </c>
      <c r="Y18" s="20">
        <v>143</v>
      </c>
      <c r="Z18" s="20">
        <v>128</v>
      </c>
      <c r="AA18" s="20">
        <v>31</v>
      </c>
      <c r="AB18" s="20">
        <v>21</v>
      </c>
      <c r="AC18" s="20">
        <v>120</v>
      </c>
      <c r="AD18" s="20">
        <v>17</v>
      </c>
      <c r="AE18" s="20">
        <v>37</v>
      </c>
      <c r="AF18" s="20">
        <v>125</v>
      </c>
      <c r="AG18" s="20">
        <v>80</v>
      </c>
      <c r="AJ18" s="7">
        <v>61</v>
      </c>
      <c r="AK18" s="7">
        <v>22</v>
      </c>
      <c r="AL18" s="7">
        <v>10</v>
      </c>
      <c r="AM18" s="7">
        <v>24</v>
      </c>
      <c r="AN18" s="7">
        <v>6</v>
      </c>
      <c r="AO18" s="7">
        <v>8</v>
      </c>
      <c r="AP18" s="7">
        <v>29</v>
      </c>
      <c r="AQ18" s="7">
        <v>16</v>
      </c>
      <c r="AR18" s="7">
        <v>5</v>
      </c>
      <c r="AS18" s="7">
        <v>17</v>
      </c>
      <c r="AT18" s="7">
        <v>14</v>
      </c>
      <c r="AU18" s="7">
        <v>1</v>
      </c>
      <c r="AV18" s="7">
        <v>26</v>
      </c>
      <c r="AW18" s="7">
        <v>27</v>
      </c>
      <c r="AX18" s="7">
        <v>13</v>
      </c>
      <c r="AY18" s="7">
        <v>20</v>
      </c>
      <c r="AZ18" s="7">
        <v>15</v>
      </c>
      <c r="BA18" s="7">
        <v>4</v>
      </c>
      <c r="BB18" s="7">
        <v>7</v>
      </c>
      <c r="BC18" s="7">
        <v>19</v>
      </c>
      <c r="BD18" s="7">
        <v>28</v>
      </c>
      <c r="BE18" s="7">
        <v>23</v>
      </c>
      <c r="BF18" s="7">
        <v>11</v>
      </c>
      <c r="BG18" s="7">
        <v>18</v>
      </c>
      <c r="BH18" s="7">
        <v>30</v>
      </c>
      <c r="BI18" s="7">
        <v>12</v>
      </c>
      <c r="BJ18" s="7">
        <v>2</v>
      </c>
      <c r="BK18" s="7">
        <v>21</v>
      </c>
      <c r="BL18" s="7">
        <v>9</v>
      </c>
      <c r="BM18" s="7">
        <v>25</v>
      </c>
      <c r="BN18" s="7">
        <v>3</v>
      </c>
      <c r="BO18" s="7">
        <v>2274084</v>
      </c>
    </row>
    <row r="19" spans="3:67" ht="12.75">
      <c r="C19" s="3">
        <v>6</v>
      </c>
      <c r="D19" s="20">
        <v>46</v>
      </c>
      <c r="E19" s="20">
        <v>73</v>
      </c>
      <c r="F19" s="20">
        <v>127</v>
      </c>
      <c r="G19" s="20">
        <v>112</v>
      </c>
      <c r="H19" s="20">
        <v>83</v>
      </c>
      <c r="I19" s="20">
        <v>0</v>
      </c>
      <c r="J19" s="20">
        <v>16</v>
      </c>
      <c r="K19" s="20">
        <v>38</v>
      </c>
      <c r="L19" s="20">
        <v>82</v>
      </c>
      <c r="M19" s="20">
        <v>19</v>
      </c>
      <c r="N19" s="20">
        <v>143</v>
      </c>
      <c r="O19" s="20">
        <v>140</v>
      </c>
      <c r="P19" s="20">
        <v>12</v>
      </c>
      <c r="Q19" s="20">
        <v>11</v>
      </c>
      <c r="R19" s="20">
        <v>104</v>
      </c>
      <c r="S19" s="20">
        <v>38</v>
      </c>
      <c r="T19" s="20">
        <v>116</v>
      </c>
      <c r="U19" s="20">
        <v>41</v>
      </c>
      <c r="V19" s="20">
        <v>82</v>
      </c>
      <c r="W19" s="20">
        <v>87</v>
      </c>
      <c r="X19" s="20">
        <v>56</v>
      </c>
      <c r="Y19" s="20">
        <v>1</v>
      </c>
      <c r="Z19" s="20">
        <v>0</v>
      </c>
      <c r="AA19" s="20">
        <v>80</v>
      </c>
      <c r="AB19" s="20">
        <v>120</v>
      </c>
      <c r="AC19" s="20">
        <v>13</v>
      </c>
      <c r="AD19" s="20">
        <v>137</v>
      </c>
      <c r="AE19" s="20">
        <v>92</v>
      </c>
      <c r="AF19" s="20">
        <v>59</v>
      </c>
      <c r="AG19" s="20">
        <v>11</v>
      </c>
      <c r="AJ19" s="7">
        <v>59</v>
      </c>
      <c r="AK19" s="7">
        <v>6</v>
      </c>
      <c r="AL19" s="7">
        <v>13</v>
      </c>
      <c r="AM19" s="7">
        <v>15</v>
      </c>
      <c r="AN19" s="7">
        <v>19</v>
      </c>
      <c r="AO19" s="7">
        <v>7</v>
      </c>
      <c r="AP19" s="7">
        <v>2</v>
      </c>
      <c r="AQ19" s="7">
        <v>8</v>
      </c>
      <c r="AR19" s="7">
        <v>12</v>
      </c>
      <c r="AS19" s="7">
        <v>10</v>
      </c>
      <c r="AT19" s="7">
        <v>14</v>
      </c>
      <c r="AU19" s="7">
        <v>24</v>
      </c>
      <c r="AV19" s="7">
        <v>17</v>
      </c>
      <c r="AW19" s="7">
        <v>26</v>
      </c>
      <c r="AX19" s="7">
        <v>1</v>
      </c>
      <c r="AY19" s="7">
        <v>16</v>
      </c>
      <c r="AZ19" s="7">
        <v>5</v>
      </c>
      <c r="BA19" s="7">
        <v>4</v>
      </c>
      <c r="BB19" s="7">
        <v>11</v>
      </c>
      <c r="BC19" s="7">
        <v>20</v>
      </c>
      <c r="BD19" s="7">
        <v>22</v>
      </c>
      <c r="BE19" s="7">
        <v>23</v>
      </c>
      <c r="BF19" s="7">
        <v>30</v>
      </c>
      <c r="BG19" s="7">
        <v>9</v>
      </c>
      <c r="BH19" s="7">
        <v>25</v>
      </c>
      <c r="BI19" s="7">
        <v>21</v>
      </c>
      <c r="BJ19" s="7">
        <v>27</v>
      </c>
      <c r="BK19" s="7">
        <v>28</v>
      </c>
      <c r="BL19" s="7">
        <v>18</v>
      </c>
      <c r="BM19" s="7">
        <v>29</v>
      </c>
      <c r="BN19" s="7">
        <v>3</v>
      </c>
      <c r="BO19" s="7">
        <v>2275482</v>
      </c>
    </row>
    <row r="20" spans="3:67" ht="12.75">
      <c r="C20" s="3">
        <v>7</v>
      </c>
      <c r="D20" s="20">
        <v>88</v>
      </c>
      <c r="E20" s="20">
        <v>101</v>
      </c>
      <c r="F20" s="20">
        <v>112</v>
      </c>
      <c r="G20" s="20">
        <v>44</v>
      </c>
      <c r="H20" s="20">
        <v>111</v>
      </c>
      <c r="I20" s="20">
        <v>16</v>
      </c>
      <c r="J20" s="20">
        <v>0</v>
      </c>
      <c r="K20" s="20">
        <v>0</v>
      </c>
      <c r="L20" s="20">
        <v>62</v>
      </c>
      <c r="M20" s="20">
        <v>110</v>
      </c>
      <c r="N20" s="20">
        <v>2</v>
      </c>
      <c r="O20" s="20">
        <v>96</v>
      </c>
      <c r="P20" s="20">
        <v>124</v>
      </c>
      <c r="Q20" s="20">
        <v>109</v>
      </c>
      <c r="R20" s="20">
        <v>87</v>
      </c>
      <c r="S20" s="20">
        <v>86</v>
      </c>
      <c r="T20" s="20">
        <v>49</v>
      </c>
      <c r="U20" s="20">
        <v>82</v>
      </c>
      <c r="V20" s="20">
        <v>59</v>
      </c>
      <c r="W20" s="20">
        <v>79</v>
      </c>
      <c r="X20" s="20">
        <v>86</v>
      </c>
      <c r="Y20" s="20">
        <v>117</v>
      </c>
      <c r="Z20" s="20">
        <v>9</v>
      </c>
      <c r="AA20" s="20">
        <v>106</v>
      </c>
      <c r="AB20" s="20">
        <v>109</v>
      </c>
      <c r="AC20" s="20">
        <v>73</v>
      </c>
      <c r="AD20" s="20">
        <v>101</v>
      </c>
      <c r="AE20" s="20">
        <v>136</v>
      </c>
      <c r="AF20" s="20">
        <v>33</v>
      </c>
      <c r="AG20" s="20">
        <v>143</v>
      </c>
      <c r="AJ20" s="7">
        <v>45</v>
      </c>
      <c r="AK20" s="7">
        <v>21</v>
      </c>
      <c r="AL20" s="7">
        <v>9</v>
      </c>
      <c r="AM20" s="7">
        <v>11</v>
      </c>
      <c r="AN20" s="7">
        <v>27</v>
      </c>
      <c r="AO20" s="7">
        <v>1</v>
      </c>
      <c r="AP20" s="7">
        <v>7</v>
      </c>
      <c r="AQ20" s="7">
        <v>25</v>
      </c>
      <c r="AR20" s="7">
        <v>22</v>
      </c>
      <c r="AS20" s="7">
        <v>18</v>
      </c>
      <c r="AT20" s="7">
        <v>3</v>
      </c>
      <c r="AU20" s="7">
        <v>17</v>
      </c>
      <c r="AV20" s="7">
        <v>2</v>
      </c>
      <c r="AW20" s="7">
        <v>12</v>
      </c>
      <c r="AX20" s="7">
        <v>26</v>
      </c>
      <c r="AY20" s="7">
        <v>19</v>
      </c>
      <c r="AZ20" s="7">
        <v>16</v>
      </c>
      <c r="BA20" s="7">
        <v>5</v>
      </c>
      <c r="BB20" s="7">
        <v>13</v>
      </c>
      <c r="BC20" s="7">
        <v>8</v>
      </c>
      <c r="BD20" s="7">
        <v>10</v>
      </c>
      <c r="BE20" s="7">
        <v>4</v>
      </c>
      <c r="BF20" s="7">
        <v>14</v>
      </c>
      <c r="BG20" s="7">
        <v>6</v>
      </c>
      <c r="BH20" s="7">
        <v>28</v>
      </c>
      <c r="BI20" s="7">
        <v>24</v>
      </c>
      <c r="BJ20" s="7">
        <v>15</v>
      </c>
      <c r="BK20" s="7">
        <v>29</v>
      </c>
      <c r="BL20" s="7">
        <v>23</v>
      </c>
      <c r="BM20" s="7">
        <v>30</v>
      </c>
      <c r="BN20" s="7">
        <v>20</v>
      </c>
      <c r="BO20" s="7">
        <v>2295622</v>
      </c>
    </row>
    <row r="21" spans="3:67" ht="12.75">
      <c r="C21" s="3">
        <v>8</v>
      </c>
      <c r="D21" s="20">
        <v>36</v>
      </c>
      <c r="E21" s="20">
        <v>80</v>
      </c>
      <c r="F21" s="20">
        <v>86</v>
      </c>
      <c r="G21" s="20">
        <v>47</v>
      </c>
      <c r="H21" s="20">
        <v>72</v>
      </c>
      <c r="I21" s="20">
        <v>38</v>
      </c>
      <c r="J21" s="20">
        <v>0</v>
      </c>
      <c r="K21" s="20">
        <v>0</v>
      </c>
      <c r="L21" s="20">
        <v>126</v>
      </c>
      <c r="M21" s="20">
        <v>112</v>
      </c>
      <c r="N21" s="20">
        <v>96</v>
      </c>
      <c r="O21" s="20">
        <v>9</v>
      </c>
      <c r="P21" s="20">
        <v>103</v>
      </c>
      <c r="Q21" s="20">
        <v>85</v>
      </c>
      <c r="R21" s="20">
        <v>54</v>
      </c>
      <c r="S21" s="20">
        <v>97</v>
      </c>
      <c r="T21" s="20">
        <v>143</v>
      </c>
      <c r="U21" s="20">
        <v>146</v>
      </c>
      <c r="V21" s="20">
        <v>114</v>
      </c>
      <c r="W21" s="20">
        <v>124</v>
      </c>
      <c r="X21" s="20">
        <v>80</v>
      </c>
      <c r="Y21" s="20">
        <v>16</v>
      </c>
      <c r="Z21" s="20">
        <v>149</v>
      </c>
      <c r="AA21" s="20">
        <v>64</v>
      </c>
      <c r="AB21" s="20">
        <v>5</v>
      </c>
      <c r="AC21" s="20">
        <v>142</v>
      </c>
      <c r="AD21" s="20">
        <v>108</v>
      </c>
      <c r="AE21" s="20">
        <v>124</v>
      </c>
      <c r="AF21" s="20">
        <v>56</v>
      </c>
      <c r="AG21" s="20">
        <v>84</v>
      </c>
      <c r="AJ21" s="7">
        <v>44</v>
      </c>
      <c r="AK21" s="7">
        <v>9</v>
      </c>
      <c r="AL21" s="7">
        <v>21</v>
      </c>
      <c r="AM21" s="7">
        <v>16</v>
      </c>
      <c r="AN21" s="7">
        <v>30</v>
      </c>
      <c r="AO21" s="7">
        <v>26</v>
      </c>
      <c r="AP21" s="7">
        <v>22</v>
      </c>
      <c r="AQ21" s="7">
        <v>3</v>
      </c>
      <c r="AR21" s="7">
        <v>2</v>
      </c>
      <c r="AS21" s="7">
        <v>5</v>
      </c>
      <c r="AT21" s="7">
        <v>17</v>
      </c>
      <c r="AU21" s="7">
        <v>12</v>
      </c>
      <c r="AV21" s="7">
        <v>23</v>
      </c>
      <c r="AW21" s="7">
        <v>11</v>
      </c>
      <c r="AX21" s="7">
        <v>28</v>
      </c>
      <c r="AY21" s="7">
        <v>6</v>
      </c>
      <c r="AZ21" s="7">
        <v>15</v>
      </c>
      <c r="BA21" s="7">
        <v>18</v>
      </c>
      <c r="BB21" s="7">
        <v>25</v>
      </c>
      <c r="BC21" s="7">
        <v>19</v>
      </c>
      <c r="BD21" s="7">
        <v>14</v>
      </c>
      <c r="BE21" s="7">
        <v>10</v>
      </c>
      <c r="BF21" s="7">
        <v>20</v>
      </c>
      <c r="BG21" s="7">
        <v>13</v>
      </c>
      <c r="BH21" s="7">
        <v>7</v>
      </c>
      <c r="BI21" s="7">
        <v>29</v>
      </c>
      <c r="BJ21" s="7">
        <v>24</v>
      </c>
      <c r="BK21" s="7">
        <v>27</v>
      </c>
      <c r="BL21" s="7">
        <v>8</v>
      </c>
      <c r="BM21" s="7">
        <v>4</v>
      </c>
      <c r="BN21" s="7">
        <v>1</v>
      </c>
      <c r="BO21" s="7">
        <v>2295776</v>
      </c>
    </row>
    <row r="22" spans="3:67" ht="12.75">
      <c r="C22" s="3">
        <v>9</v>
      </c>
      <c r="D22" s="20">
        <v>72</v>
      </c>
      <c r="E22" s="20">
        <v>92</v>
      </c>
      <c r="F22" s="20">
        <v>72</v>
      </c>
      <c r="G22" s="20">
        <v>145</v>
      </c>
      <c r="H22" s="20">
        <v>87</v>
      </c>
      <c r="I22" s="20">
        <v>82</v>
      </c>
      <c r="J22" s="20">
        <v>62</v>
      </c>
      <c r="K22" s="20">
        <v>126</v>
      </c>
      <c r="L22" s="20">
        <v>0</v>
      </c>
      <c r="M22" s="20">
        <v>56</v>
      </c>
      <c r="N22" s="20">
        <v>87</v>
      </c>
      <c r="O22" s="20">
        <v>98</v>
      </c>
      <c r="P22" s="20">
        <v>7</v>
      </c>
      <c r="Q22" s="20">
        <v>0</v>
      </c>
      <c r="R22" s="20">
        <v>136</v>
      </c>
      <c r="S22" s="20">
        <v>47</v>
      </c>
      <c r="T22" s="20">
        <v>60</v>
      </c>
      <c r="U22" s="20">
        <v>21</v>
      </c>
      <c r="V22" s="20">
        <v>17</v>
      </c>
      <c r="W22" s="20">
        <v>6</v>
      </c>
      <c r="X22" s="20">
        <v>60</v>
      </c>
      <c r="Y22" s="20">
        <v>128</v>
      </c>
      <c r="Z22" s="20">
        <v>14</v>
      </c>
      <c r="AA22" s="20">
        <v>149</v>
      </c>
      <c r="AB22" s="20">
        <v>18</v>
      </c>
      <c r="AC22" s="20">
        <v>33</v>
      </c>
      <c r="AD22" s="20">
        <v>100</v>
      </c>
      <c r="AE22" s="20">
        <v>77</v>
      </c>
      <c r="AF22" s="20">
        <v>13</v>
      </c>
      <c r="AG22" s="20">
        <v>147</v>
      </c>
      <c r="AJ22" s="7">
        <v>78</v>
      </c>
      <c r="AK22" s="7">
        <v>27</v>
      </c>
      <c r="AL22" s="7">
        <v>25</v>
      </c>
      <c r="AM22" s="7">
        <v>2</v>
      </c>
      <c r="AN22" s="7">
        <v>30</v>
      </c>
      <c r="AO22" s="7">
        <v>22</v>
      </c>
      <c r="AP22" s="7">
        <v>1</v>
      </c>
      <c r="AQ22" s="7">
        <v>4</v>
      </c>
      <c r="AR22" s="7">
        <v>20</v>
      </c>
      <c r="AS22" s="7">
        <v>21</v>
      </c>
      <c r="AT22" s="7">
        <v>29</v>
      </c>
      <c r="AU22" s="7">
        <v>3</v>
      </c>
      <c r="AV22" s="7">
        <v>17</v>
      </c>
      <c r="AW22" s="7">
        <v>13</v>
      </c>
      <c r="AX22" s="7">
        <v>11</v>
      </c>
      <c r="AY22" s="7">
        <v>10</v>
      </c>
      <c r="AZ22" s="7">
        <v>5</v>
      </c>
      <c r="BA22" s="7">
        <v>15</v>
      </c>
      <c r="BB22" s="7">
        <v>14</v>
      </c>
      <c r="BC22" s="7">
        <v>8</v>
      </c>
      <c r="BD22" s="7">
        <v>23</v>
      </c>
      <c r="BE22" s="7">
        <v>6</v>
      </c>
      <c r="BF22" s="7">
        <v>9</v>
      </c>
      <c r="BG22" s="7">
        <v>26</v>
      </c>
      <c r="BH22" s="7">
        <v>7</v>
      </c>
      <c r="BI22" s="7">
        <v>12</v>
      </c>
      <c r="BJ22" s="7">
        <v>19</v>
      </c>
      <c r="BK22" s="7">
        <v>24</v>
      </c>
      <c r="BL22" s="7">
        <v>28</v>
      </c>
      <c r="BM22" s="7">
        <v>18</v>
      </c>
      <c r="BN22" s="7">
        <v>16</v>
      </c>
      <c r="BO22" s="7">
        <v>2299852</v>
      </c>
    </row>
    <row r="23" spans="3:67" ht="12.75">
      <c r="C23" s="3">
        <v>10</v>
      </c>
      <c r="D23" s="20">
        <v>17</v>
      </c>
      <c r="E23" s="20">
        <v>91</v>
      </c>
      <c r="F23" s="20">
        <v>120</v>
      </c>
      <c r="G23" s="20">
        <v>117</v>
      </c>
      <c r="H23" s="20">
        <v>112</v>
      </c>
      <c r="I23" s="20">
        <v>19</v>
      </c>
      <c r="J23" s="20">
        <v>110</v>
      </c>
      <c r="K23" s="20">
        <v>112</v>
      </c>
      <c r="L23" s="20">
        <v>56</v>
      </c>
      <c r="M23" s="20">
        <v>0</v>
      </c>
      <c r="N23" s="20">
        <v>136</v>
      </c>
      <c r="O23" s="20">
        <v>145</v>
      </c>
      <c r="P23" s="20">
        <v>64</v>
      </c>
      <c r="Q23" s="20">
        <v>44</v>
      </c>
      <c r="R23" s="20">
        <v>64</v>
      </c>
      <c r="S23" s="20">
        <v>82</v>
      </c>
      <c r="T23" s="20">
        <v>82</v>
      </c>
      <c r="U23" s="20">
        <v>94</v>
      </c>
      <c r="V23" s="20">
        <v>85</v>
      </c>
      <c r="W23" s="20">
        <v>135</v>
      </c>
      <c r="X23" s="20">
        <v>61</v>
      </c>
      <c r="Y23" s="20">
        <v>82</v>
      </c>
      <c r="Z23" s="20">
        <v>86</v>
      </c>
      <c r="AA23" s="20">
        <v>130</v>
      </c>
      <c r="AB23" s="20">
        <v>120</v>
      </c>
      <c r="AC23" s="20">
        <v>109</v>
      </c>
      <c r="AD23" s="20">
        <v>29</v>
      </c>
      <c r="AE23" s="20">
        <v>113</v>
      </c>
      <c r="AF23" s="20">
        <v>20</v>
      </c>
      <c r="AG23" s="20">
        <v>2</v>
      </c>
      <c r="AJ23" s="7">
        <v>24</v>
      </c>
      <c r="AK23" s="7">
        <v>26</v>
      </c>
      <c r="AL23" s="7">
        <v>11</v>
      </c>
      <c r="AM23" s="7">
        <v>28</v>
      </c>
      <c r="AN23" s="7">
        <v>30</v>
      </c>
      <c r="AO23" s="7">
        <v>25</v>
      </c>
      <c r="AP23" s="7">
        <v>5</v>
      </c>
      <c r="AQ23" s="7">
        <v>20</v>
      </c>
      <c r="AR23" s="7">
        <v>27</v>
      </c>
      <c r="AS23" s="7">
        <v>4</v>
      </c>
      <c r="AT23" s="7">
        <v>7</v>
      </c>
      <c r="AU23" s="7">
        <v>12</v>
      </c>
      <c r="AV23" s="7">
        <v>24</v>
      </c>
      <c r="AW23" s="7">
        <v>14</v>
      </c>
      <c r="AX23" s="7">
        <v>22</v>
      </c>
      <c r="AY23" s="7">
        <v>6</v>
      </c>
      <c r="AZ23" s="7">
        <v>9</v>
      </c>
      <c r="BA23" s="7">
        <v>19</v>
      </c>
      <c r="BB23" s="7">
        <v>23</v>
      </c>
      <c r="BC23" s="7">
        <v>16</v>
      </c>
      <c r="BD23" s="7">
        <v>10</v>
      </c>
      <c r="BE23" s="7">
        <v>29</v>
      </c>
      <c r="BF23" s="7">
        <v>15</v>
      </c>
      <c r="BG23" s="7">
        <v>21</v>
      </c>
      <c r="BH23" s="7">
        <v>2</v>
      </c>
      <c r="BI23" s="7">
        <v>8</v>
      </c>
      <c r="BJ23" s="7">
        <v>13</v>
      </c>
      <c r="BK23" s="7">
        <v>3</v>
      </c>
      <c r="BL23" s="7">
        <v>18</v>
      </c>
      <c r="BM23" s="7">
        <v>1</v>
      </c>
      <c r="BN23" s="7">
        <v>17</v>
      </c>
      <c r="BO23" s="7">
        <v>2302786</v>
      </c>
    </row>
    <row r="24" spans="3:67" ht="12.75">
      <c r="C24" s="3">
        <v>11</v>
      </c>
      <c r="D24" s="20">
        <v>55</v>
      </c>
      <c r="E24" s="20">
        <v>54</v>
      </c>
      <c r="F24" s="20">
        <v>18</v>
      </c>
      <c r="G24" s="20">
        <v>29</v>
      </c>
      <c r="H24" s="20">
        <v>76</v>
      </c>
      <c r="I24" s="20">
        <v>143</v>
      </c>
      <c r="J24" s="20">
        <v>2</v>
      </c>
      <c r="K24" s="20">
        <v>96</v>
      </c>
      <c r="L24" s="20">
        <v>87</v>
      </c>
      <c r="M24" s="20">
        <v>136</v>
      </c>
      <c r="N24" s="20">
        <v>0</v>
      </c>
      <c r="O24" s="20">
        <v>40</v>
      </c>
      <c r="P24" s="20">
        <v>85</v>
      </c>
      <c r="Q24" s="20">
        <v>148</v>
      </c>
      <c r="R24" s="20">
        <v>32</v>
      </c>
      <c r="S24" s="20">
        <v>114</v>
      </c>
      <c r="T24" s="20">
        <v>61</v>
      </c>
      <c r="U24" s="20">
        <v>119</v>
      </c>
      <c r="V24" s="20">
        <v>11</v>
      </c>
      <c r="W24" s="20">
        <v>94</v>
      </c>
      <c r="X24" s="20">
        <v>112</v>
      </c>
      <c r="Y24" s="20">
        <v>32</v>
      </c>
      <c r="Z24" s="20">
        <v>112</v>
      </c>
      <c r="AA24" s="20">
        <v>7</v>
      </c>
      <c r="AB24" s="20">
        <v>54</v>
      </c>
      <c r="AC24" s="20">
        <v>149</v>
      </c>
      <c r="AD24" s="20">
        <v>120</v>
      </c>
      <c r="AE24" s="20">
        <v>140</v>
      </c>
      <c r="AF24" s="20">
        <v>124</v>
      </c>
      <c r="AG24" s="20">
        <v>67</v>
      </c>
      <c r="AJ24" s="7">
        <v>16</v>
      </c>
      <c r="AK24" s="7">
        <v>8</v>
      </c>
      <c r="AL24" s="7">
        <v>14</v>
      </c>
      <c r="AM24" s="7">
        <v>22</v>
      </c>
      <c r="AN24" s="7">
        <v>17</v>
      </c>
      <c r="AO24" s="7">
        <v>12</v>
      </c>
      <c r="AP24" s="7">
        <v>3</v>
      </c>
      <c r="AQ24" s="7">
        <v>1</v>
      </c>
      <c r="AR24" s="7">
        <v>5</v>
      </c>
      <c r="AS24" s="7">
        <v>15</v>
      </c>
      <c r="AT24" s="7">
        <v>6</v>
      </c>
      <c r="AU24" s="7">
        <v>28</v>
      </c>
      <c r="AV24" s="7">
        <v>30</v>
      </c>
      <c r="AW24" s="7">
        <v>27</v>
      </c>
      <c r="AX24" s="7">
        <v>20</v>
      </c>
      <c r="AY24" s="7">
        <v>19</v>
      </c>
      <c r="AZ24" s="7">
        <v>10</v>
      </c>
      <c r="BA24" s="7">
        <v>18</v>
      </c>
      <c r="BB24" s="7">
        <v>16</v>
      </c>
      <c r="BC24" s="7">
        <v>29</v>
      </c>
      <c r="BD24" s="7">
        <v>9</v>
      </c>
      <c r="BE24" s="7">
        <v>13</v>
      </c>
      <c r="BF24" s="7">
        <v>26</v>
      </c>
      <c r="BG24" s="7">
        <v>2</v>
      </c>
      <c r="BH24" s="7">
        <v>24</v>
      </c>
      <c r="BI24" s="7">
        <v>11</v>
      </c>
      <c r="BJ24" s="7">
        <v>23</v>
      </c>
      <c r="BK24" s="7">
        <v>4</v>
      </c>
      <c r="BL24" s="7">
        <v>25</v>
      </c>
      <c r="BM24" s="7">
        <v>21</v>
      </c>
      <c r="BN24" s="7">
        <v>7</v>
      </c>
      <c r="BO24" s="7">
        <v>2310492</v>
      </c>
    </row>
    <row r="25" spans="3:67" ht="12.75">
      <c r="C25" s="3">
        <v>12</v>
      </c>
      <c r="D25" s="20">
        <v>89</v>
      </c>
      <c r="E25" s="20">
        <v>85</v>
      </c>
      <c r="F25" s="20">
        <v>149</v>
      </c>
      <c r="G25" s="20">
        <v>125</v>
      </c>
      <c r="H25" s="20">
        <v>50</v>
      </c>
      <c r="I25" s="20">
        <v>140</v>
      </c>
      <c r="J25" s="20">
        <v>96</v>
      </c>
      <c r="K25" s="20">
        <v>9</v>
      </c>
      <c r="L25" s="20">
        <v>98</v>
      </c>
      <c r="M25" s="20">
        <v>145</v>
      </c>
      <c r="N25" s="20">
        <v>40</v>
      </c>
      <c r="O25" s="20">
        <v>0</v>
      </c>
      <c r="P25" s="20">
        <v>19</v>
      </c>
      <c r="Q25" s="20">
        <v>142</v>
      </c>
      <c r="R25" s="20">
        <v>37</v>
      </c>
      <c r="S25" s="20">
        <v>78</v>
      </c>
      <c r="T25" s="20">
        <v>127</v>
      </c>
      <c r="U25" s="20">
        <v>54</v>
      </c>
      <c r="V25" s="20">
        <v>79</v>
      </c>
      <c r="W25" s="20">
        <v>58</v>
      </c>
      <c r="X25" s="20">
        <v>61</v>
      </c>
      <c r="Y25" s="20">
        <v>68</v>
      </c>
      <c r="Z25" s="20">
        <v>29</v>
      </c>
      <c r="AA25" s="20">
        <v>120</v>
      </c>
      <c r="AB25" s="20">
        <v>23</v>
      </c>
      <c r="AC25" s="20">
        <v>73</v>
      </c>
      <c r="AD25" s="20">
        <v>79</v>
      </c>
      <c r="AE25" s="20">
        <v>113</v>
      </c>
      <c r="AF25" s="20">
        <v>102</v>
      </c>
      <c r="AG25" s="20">
        <v>149</v>
      </c>
      <c r="AJ25" s="7">
        <v>99</v>
      </c>
      <c r="AK25" s="7">
        <v>5</v>
      </c>
      <c r="AL25" s="7">
        <v>24</v>
      </c>
      <c r="AM25" s="7">
        <v>10</v>
      </c>
      <c r="AN25" s="7">
        <v>1</v>
      </c>
      <c r="AO25" s="7">
        <v>25</v>
      </c>
      <c r="AP25" s="7">
        <v>17</v>
      </c>
      <c r="AQ25" s="7">
        <v>14</v>
      </c>
      <c r="AR25" s="7">
        <v>22</v>
      </c>
      <c r="AS25" s="7">
        <v>16</v>
      </c>
      <c r="AT25" s="7">
        <v>8</v>
      </c>
      <c r="AU25" s="7">
        <v>28</v>
      </c>
      <c r="AV25" s="7">
        <v>29</v>
      </c>
      <c r="AW25" s="7">
        <v>23</v>
      </c>
      <c r="AX25" s="7">
        <v>20</v>
      </c>
      <c r="AY25" s="7">
        <v>11</v>
      </c>
      <c r="AZ25" s="7">
        <v>26</v>
      </c>
      <c r="BA25" s="7">
        <v>18</v>
      </c>
      <c r="BB25" s="7">
        <v>12</v>
      </c>
      <c r="BC25" s="7">
        <v>7</v>
      </c>
      <c r="BD25" s="7">
        <v>6</v>
      </c>
      <c r="BE25" s="7">
        <v>2</v>
      </c>
      <c r="BF25" s="7">
        <v>27</v>
      </c>
      <c r="BG25" s="7">
        <v>30</v>
      </c>
      <c r="BH25" s="7">
        <v>21</v>
      </c>
      <c r="BI25" s="7">
        <v>19</v>
      </c>
      <c r="BJ25" s="7">
        <v>3</v>
      </c>
      <c r="BK25" s="7">
        <v>9</v>
      </c>
      <c r="BL25" s="7">
        <v>4</v>
      </c>
      <c r="BM25" s="7">
        <v>15</v>
      </c>
      <c r="BN25" s="7">
        <v>13</v>
      </c>
      <c r="BO25" s="7">
        <v>2315080</v>
      </c>
    </row>
    <row r="26" spans="3:67" ht="12.75">
      <c r="C26" s="3">
        <v>13</v>
      </c>
      <c r="D26" s="20">
        <v>95</v>
      </c>
      <c r="E26" s="20">
        <v>70</v>
      </c>
      <c r="F26" s="20">
        <v>127</v>
      </c>
      <c r="G26" s="20">
        <v>143</v>
      </c>
      <c r="H26" s="20">
        <v>114</v>
      </c>
      <c r="I26" s="20">
        <v>12</v>
      </c>
      <c r="J26" s="20">
        <v>124</v>
      </c>
      <c r="K26" s="20">
        <v>103</v>
      </c>
      <c r="L26" s="20">
        <v>7</v>
      </c>
      <c r="M26" s="20">
        <v>64</v>
      </c>
      <c r="N26" s="20">
        <v>85</v>
      </c>
      <c r="O26" s="20">
        <v>19</v>
      </c>
      <c r="P26" s="20">
        <v>0</v>
      </c>
      <c r="Q26" s="20">
        <v>101</v>
      </c>
      <c r="R26" s="20">
        <v>42</v>
      </c>
      <c r="S26" s="20">
        <v>62</v>
      </c>
      <c r="T26" s="20">
        <v>46</v>
      </c>
      <c r="U26" s="20">
        <v>26</v>
      </c>
      <c r="V26" s="20">
        <v>96</v>
      </c>
      <c r="W26" s="20">
        <v>1</v>
      </c>
      <c r="X26" s="20">
        <v>121</v>
      </c>
      <c r="Y26" s="20">
        <v>15</v>
      </c>
      <c r="Z26" s="20">
        <v>119</v>
      </c>
      <c r="AA26" s="20">
        <v>142</v>
      </c>
      <c r="AB26" s="20">
        <v>149</v>
      </c>
      <c r="AC26" s="20">
        <v>117</v>
      </c>
      <c r="AD26" s="20">
        <v>52</v>
      </c>
      <c r="AE26" s="20">
        <v>115</v>
      </c>
      <c r="AF26" s="20">
        <v>52</v>
      </c>
      <c r="AG26" s="20">
        <v>79</v>
      </c>
      <c r="AJ26" s="7">
        <v>77</v>
      </c>
      <c r="AK26" s="7">
        <v>10</v>
      </c>
      <c r="AL26" s="7">
        <v>29</v>
      </c>
      <c r="AM26" s="7">
        <v>18</v>
      </c>
      <c r="AN26" s="7">
        <v>19</v>
      </c>
      <c r="AO26" s="7">
        <v>14</v>
      </c>
      <c r="AP26" s="7">
        <v>27</v>
      </c>
      <c r="AQ26" s="7">
        <v>22</v>
      </c>
      <c r="AR26" s="7">
        <v>11</v>
      </c>
      <c r="AS26" s="7">
        <v>13</v>
      </c>
      <c r="AT26" s="7">
        <v>2</v>
      </c>
      <c r="AU26" s="7">
        <v>4</v>
      </c>
      <c r="AV26" s="7">
        <v>25</v>
      </c>
      <c r="AW26" s="7">
        <v>1</v>
      </c>
      <c r="AX26" s="7">
        <v>17</v>
      </c>
      <c r="AY26" s="7">
        <v>16</v>
      </c>
      <c r="AZ26" s="7">
        <v>3</v>
      </c>
      <c r="BA26" s="7">
        <v>30</v>
      </c>
      <c r="BB26" s="7">
        <v>5</v>
      </c>
      <c r="BC26" s="7">
        <v>28</v>
      </c>
      <c r="BD26" s="7">
        <v>6</v>
      </c>
      <c r="BE26" s="7">
        <v>24</v>
      </c>
      <c r="BF26" s="7">
        <v>20</v>
      </c>
      <c r="BG26" s="7">
        <v>12</v>
      </c>
      <c r="BH26" s="7">
        <v>21</v>
      </c>
      <c r="BI26" s="7">
        <v>8</v>
      </c>
      <c r="BJ26" s="7">
        <v>9</v>
      </c>
      <c r="BK26" s="7">
        <v>23</v>
      </c>
      <c r="BL26" s="7">
        <v>26</v>
      </c>
      <c r="BM26" s="7">
        <v>7</v>
      </c>
      <c r="BN26" s="7">
        <v>15</v>
      </c>
      <c r="BO26" s="7">
        <v>2317734</v>
      </c>
    </row>
    <row r="27" spans="3:67" ht="12.75">
      <c r="C27" s="3">
        <v>14</v>
      </c>
      <c r="D27" s="20">
        <v>41</v>
      </c>
      <c r="E27" s="20">
        <v>57</v>
      </c>
      <c r="F27" s="20">
        <v>15</v>
      </c>
      <c r="G27" s="20">
        <v>60</v>
      </c>
      <c r="H27" s="20">
        <v>37</v>
      </c>
      <c r="I27" s="20">
        <v>11</v>
      </c>
      <c r="J27" s="20">
        <v>109</v>
      </c>
      <c r="K27" s="20">
        <v>85</v>
      </c>
      <c r="L27" s="20">
        <v>0</v>
      </c>
      <c r="M27" s="20">
        <v>44</v>
      </c>
      <c r="N27" s="20">
        <v>148</v>
      </c>
      <c r="O27" s="20">
        <v>142</v>
      </c>
      <c r="P27" s="20">
        <v>101</v>
      </c>
      <c r="Q27" s="20">
        <v>0</v>
      </c>
      <c r="R27" s="20">
        <v>143</v>
      </c>
      <c r="S27" s="20">
        <v>69</v>
      </c>
      <c r="T27" s="20">
        <v>64</v>
      </c>
      <c r="U27" s="20">
        <v>117</v>
      </c>
      <c r="V27" s="20">
        <v>131</v>
      </c>
      <c r="W27" s="20">
        <v>46</v>
      </c>
      <c r="X27" s="20">
        <v>50</v>
      </c>
      <c r="Y27" s="20">
        <v>144</v>
      </c>
      <c r="Z27" s="20">
        <v>132</v>
      </c>
      <c r="AA27" s="20">
        <v>129</v>
      </c>
      <c r="AB27" s="20">
        <v>23</v>
      </c>
      <c r="AC27" s="20">
        <v>45</v>
      </c>
      <c r="AD27" s="20">
        <v>112</v>
      </c>
      <c r="AE27" s="20">
        <v>136</v>
      </c>
      <c r="AF27" s="20">
        <v>52</v>
      </c>
      <c r="AG27" s="20">
        <v>144</v>
      </c>
      <c r="AJ27" s="7">
        <v>82</v>
      </c>
      <c r="AK27" s="7">
        <v>20</v>
      </c>
      <c r="AL27" s="7">
        <v>17</v>
      </c>
      <c r="AM27" s="7">
        <v>11</v>
      </c>
      <c r="AN27" s="7">
        <v>3</v>
      </c>
      <c r="AO27" s="7">
        <v>23</v>
      </c>
      <c r="AP27" s="7">
        <v>30</v>
      </c>
      <c r="AQ27" s="7">
        <v>13</v>
      </c>
      <c r="AR27" s="7">
        <v>7</v>
      </c>
      <c r="AS27" s="7">
        <v>12</v>
      </c>
      <c r="AT27" s="7">
        <v>27</v>
      </c>
      <c r="AU27" s="7">
        <v>5</v>
      </c>
      <c r="AV27" s="7">
        <v>1</v>
      </c>
      <c r="AW27" s="7">
        <v>15</v>
      </c>
      <c r="AX27" s="7">
        <v>26</v>
      </c>
      <c r="AY27" s="7">
        <v>10</v>
      </c>
      <c r="AZ27" s="7">
        <v>16</v>
      </c>
      <c r="BA27" s="7">
        <v>29</v>
      </c>
      <c r="BB27" s="7">
        <v>6</v>
      </c>
      <c r="BC27" s="7">
        <v>22</v>
      </c>
      <c r="BD27" s="7">
        <v>4</v>
      </c>
      <c r="BE27" s="7">
        <v>28</v>
      </c>
      <c r="BF27" s="7">
        <v>21</v>
      </c>
      <c r="BG27" s="7">
        <v>14</v>
      </c>
      <c r="BH27" s="7">
        <v>24</v>
      </c>
      <c r="BI27" s="7">
        <v>25</v>
      </c>
      <c r="BJ27" s="7">
        <v>8</v>
      </c>
      <c r="BK27" s="7">
        <v>9</v>
      </c>
      <c r="BL27" s="7">
        <v>2</v>
      </c>
      <c r="BM27" s="7">
        <v>18</v>
      </c>
      <c r="BN27" s="7">
        <v>19</v>
      </c>
      <c r="BO27" s="7">
        <v>2318870</v>
      </c>
    </row>
    <row r="28" spans="3:67" ht="12.75">
      <c r="C28" s="3">
        <v>15</v>
      </c>
      <c r="D28" s="20">
        <v>36</v>
      </c>
      <c r="E28" s="20">
        <v>38</v>
      </c>
      <c r="F28" s="20">
        <v>46</v>
      </c>
      <c r="G28" s="20">
        <v>124</v>
      </c>
      <c r="H28" s="20">
        <v>22</v>
      </c>
      <c r="I28" s="20">
        <v>104</v>
      </c>
      <c r="J28" s="20">
        <v>87</v>
      </c>
      <c r="K28" s="20">
        <v>54</v>
      </c>
      <c r="L28" s="20">
        <v>136</v>
      </c>
      <c r="M28" s="20">
        <v>64</v>
      </c>
      <c r="N28" s="20">
        <v>32</v>
      </c>
      <c r="O28" s="20">
        <v>37</v>
      </c>
      <c r="P28" s="20">
        <v>42</v>
      </c>
      <c r="Q28" s="20">
        <v>143</v>
      </c>
      <c r="R28" s="20">
        <v>0</v>
      </c>
      <c r="S28" s="20">
        <v>18</v>
      </c>
      <c r="T28" s="20">
        <v>106</v>
      </c>
      <c r="U28" s="20">
        <v>22</v>
      </c>
      <c r="V28" s="20">
        <v>22</v>
      </c>
      <c r="W28" s="20">
        <v>58</v>
      </c>
      <c r="X28" s="20">
        <v>55</v>
      </c>
      <c r="Y28" s="20">
        <v>4</v>
      </c>
      <c r="Z28" s="20">
        <v>29</v>
      </c>
      <c r="AA28" s="20">
        <v>61</v>
      </c>
      <c r="AB28" s="20">
        <v>8</v>
      </c>
      <c r="AC28" s="20">
        <v>144</v>
      </c>
      <c r="AD28" s="20">
        <v>98</v>
      </c>
      <c r="AE28" s="20">
        <v>75</v>
      </c>
      <c r="AF28" s="20">
        <v>94</v>
      </c>
      <c r="AG28" s="20">
        <v>140</v>
      </c>
      <c r="AJ28" s="7">
        <v>57</v>
      </c>
      <c r="AK28" s="7">
        <v>1</v>
      </c>
      <c r="AL28" s="7">
        <v>12</v>
      </c>
      <c r="AM28" s="7">
        <v>11</v>
      </c>
      <c r="AN28" s="7">
        <v>27</v>
      </c>
      <c r="AO28" s="7">
        <v>19</v>
      </c>
      <c r="AP28" s="7">
        <v>13</v>
      </c>
      <c r="AQ28" s="7">
        <v>5</v>
      </c>
      <c r="AR28" s="7">
        <v>28</v>
      </c>
      <c r="AS28" s="7">
        <v>10</v>
      </c>
      <c r="AT28" s="7">
        <v>25</v>
      </c>
      <c r="AU28" s="7">
        <v>14</v>
      </c>
      <c r="AV28" s="7">
        <v>2</v>
      </c>
      <c r="AW28" s="7">
        <v>26</v>
      </c>
      <c r="AX28" s="7">
        <v>29</v>
      </c>
      <c r="AY28" s="7">
        <v>6</v>
      </c>
      <c r="AZ28" s="7">
        <v>20</v>
      </c>
      <c r="BA28" s="7">
        <v>8</v>
      </c>
      <c r="BB28" s="7">
        <v>24</v>
      </c>
      <c r="BC28" s="7">
        <v>4</v>
      </c>
      <c r="BD28" s="7">
        <v>18</v>
      </c>
      <c r="BE28" s="7">
        <v>30</v>
      </c>
      <c r="BF28" s="7">
        <v>17</v>
      </c>
      <c r="BG28" s="7">
        <v>9</v>
      </c>
      <c r="BH28" s="7">
        <v>23</v>
      </c>
      <c r="BI28" s="7">
        <v>22</v>
      </c>
      <c r="BJ28" s="7">
        <v>16</v>
      </c>
      <c r="BK28" s="7">
        <v>7</v>
      </c>
      <c r="BL28" s="7">
        <v>21</v>
      </c>
      <c r="BM28" s="7">
        <v>3</v>
      </c>
      <c r="BN28" s="7">
        <v>15</v>
      </c>
      <c r="BO28" s="7">
        <v>2333516</v>
      </c>
    </row>
    <row r="29" spans="3:67" ht="12.75">
      <c r="C29" s="3">
        <v>16</v>
      </c>
      <c r="D29" s="20">
        <v>18</v>
      </c>
      <c r="E29" s="20">
        <v>75</v>
      </c>
      <c r="F29" s="20">
        <v>65</v>
      </c>
      <c r="G29" s="20">
        <v>106</v>
      </c>
      <c r="H29" s="20">
        <v>44</v>
      </c>
      <c r="I29" s="20">
        <v>38</v>
      </c>
      <c r="J29" s="20">
        <v>86</v>
      </c>
      <c r="K29" s="20">
        <v>97</v>
      </c>
      <c r="L29" s="20">
        <v>47</v>
      </c>
      <c r="M29" s="20">
        <v>82</v>
      </c>
      <c r="N29" s="20">
        <v>114</v>
      </c>
      <c r="O29" s="20">
        <v>78</v>
      </c>
      <c r="P29" s="20">
        <v>62</v>
      </c>
      <c r="Q29" s="20">
        <v>69</v>
      </c>
      <c r="R29" s="20">
        <v>18</v>
      </c>
      <c r="S29" s="20">
        <v>0</v>
      </c>
      <c r="T29" s="20">
        <v>102</v>
      </c>
      <c r="U29" s="20">
        <v>126</v>
      </c>
      <c r="V29" s="20">
        <v>42</v>
      </c>
      <c r="W29" s="20">
        <v>27</v>
      </c>
      <c r="X29" s="20">
        <v>2</v>
      </c>
      <c r="Y29" s="20">
        <v>50</v>
      </c>
      <c r="Z29" s="20">
        <v>90</v>
      </c>
      <c r="AA29" s="20">
        <v>7</v>
      </c>
      <c r="AB29" s="20">
        <v>23</v>
      </c>
      <c r="AC29" s="20">
        <v>139</v>
      </c>
      <c r="AD29" s="20">
        <v>2</v>
      </c>
      <c r="AE29" s="20">
        <v>69</v>
      </c>
      <c r="AF29" s="20">
        <v>31</v>
      </c>
      <c r="AG29" s="20">
        <v>19</v>
      </c>
      <c r="AJ29" s="7">
        <v>3</v>
      </c>
      <c r="AK29" s="7">
        <v>22</v>
      </c>
      <c r="AL29" s="7">
        <v>23</v>
      </c>
      <c r="AM29" s="7">
        <v>16</v>
      </c>
      <c r="AN29" s="7">
        <v>25</v>
      </c>
      <c r="AO29" s="7">
        <v>20</v>
      </c>
      <c r="AP29" s="7">
        <v>2</v>
      </c>
      <c r="AQ29" s="7">
        <v>29</v>
      </c>
      <c r="AR29" s="7">
        <v>3</v>
      </c>
      <c r="AS29" s="7">
        <v>5</v>
      </c>
      <c r="AT29" s="7">
        <v>11</v>
      </c>
      <c r="AU29" s="7">
        <v>15</v>
      </c>
      <c r="AV29" s="7">
        <v>26</v>
      </c>
      <c r="AW29" s="7">
        <v>9</v>
      </c>
      <c r="AX29" s="7">
        <v>30</v>
      </c>
      <c r="AY29" s="7">
        <v>13</v>
      </c>
      <c r="AZ29" s="7">
        <v>19</v>
      </c>
      <c r="BA29" s="7">
        <v>18</v>
      </c>
      <c r="BB29" s="7">
        <v>27</v>
      </c>
      <c r="BC29" s="7">
        <v>28</v>
      </c>
      <c r="BD29" s="7">
        <v>21</v>
      </c>
      <c r="BE29" s="7">
        <v>10</v>
      </c>
      <c r="BF29" s="7">
        <v>8</v>
      </c>
      <c r="BG29" s="7">
        <v>17</v>
      </c>
      <c r="BH29" s="7">
        <v>14</v>
      </c>
      <c r="BI29" s="7">
        <v>24</v>
      </c>
      <c r="BJ29" s="7">
        <v>12</v>
      </c>
      <c r="BK29" s="7">
        <v>7</v>
      </c>
      <c r="BL29" s="7">
        <v>4</v>
      </c>
      <c r="BM29" s="7">
        <v>1</v>
      </c>
      <c r="BN29" s="7">
        <v>6</v>
      </c>
      <c r="BO29" s="7">
        <v>2334542</v>
      </c>
    </row>
    <row r="30" spans="3:67" ht="12.75">
      <c r="C30" s="3">
        <v>17</v>
      </c>
      <c r="D30" s="20">
        <v>124</v>
      </c>
      <c r="E30" s="20">
        <v>12</v>
      </c>
      <c r="F30" s="20">
        <v>114</v>
      </c>
      <c r="G30" s="20">
        <v>44</v>
      </c>
      <c r="H30" s="20">
        <v>80</v>
      </c>
      <c r="I30" s="20">
        <v>116</v>
      </c>
      <c r="J30" s="20">
        <v>49</v>
      </c>
      <c r="K30" s="20">
        <v>143</v>
      </c>
      <c r="L30" s="20">
        <v>60</v>
      </c>
      <c r="M30" s="20">
        <v>82</v>
      </c>
      <c r="N30" s="20">
        <v>61</v>
      </c>
      <c r="O30" s="20">
        <v>127</v>
      </c>
      <c r="P30" s="20">
        <v>46</v>
      </c>
      <c r="Q30" s="20">
        <v>64</v>
      </c>
      <c r="R30" s="20">
        <v>106</v>
      </c>
      <c r="S30" s="20">
        <v>102</v>
      </c>
      <c r="T30" s="20">
        <v>0</v>
      </c>
      <c r="U30" s="20">
        <v>85</v>
      </c>
      <c r="V30" s="20">
        <v>119</v>
      </c>
      <c r="W30" s="20">
        <v>133</v>
      </c>
      <c r="X30" s="20">
        <v>147</v>
      </c>
      <c r="Y30" s="20">
        <v>85</v>
      </c>
      <c r="Z30" s="20">
        <v>58</v>
      </c>
      <c r="AA30" s="20">
        <v>92</v>
      </c>
      <c r="AB30" s="20">
        <v>81</v>
      </c>
      <c r="AC30" s="20">
        <v>127</v>
      </c>
      <c r="AD30" s="20">
        <v>129</v>
      </c>
      <c r="AE30" s="20">
        <v>71</v>
      </c>
      <c r="AF30" s="20">
        <v>56</v>
      </c>
      <c r="AG30" s="20">
        <v>58</v>
      </c>
      <c r="AJ30" s="7">
        <v>20</v>
      </c>
      <c r="AK30" s="7">
        <v>14</v>
      </c>
      <c r="AL30" s="7">
        <v>5</v>
      </c>
      <c r="AM30" s="7">
        <v>10</v>
      </c>
      <c r="AN30" s="7">
        <v>6</v>
      </c>
      <c r="AO30" s="7">
        <v>27</v>
      </c>
      <c r="AP30" s="7">
        <v>11</v>
      </c>
      <c r="AQ30" s="7">
        <v>29</v>
      </c>
      <c r="AR30" s="7">
        <v>30</v>
      </c>
      <c r="AS30" s="7">
        <v>4</v>
      </c>
      <c r="AT30" s="7">
        <v>8</v>
      </c>
      <c r="AU30" s="7">
        <v>25</v>
      </c>
      <c r="AV30" s="7">
        <v>9</v>
      </c>
      <c r="AW30" s="7">
        <v>16</v>
      </c>
      <c r="AX30" s="7">
        <v>20</v>
      </c>
      <c r="AY30" s="7">
        <v>18</v>
      </c>
      <c r="AZ30" s="7">
        <v>26</v>
      </c>
      <c r="BA30" s="7">
        <v>22</v>
      </c>
      <c r="BB30" s="7">
        <v>24</v>
      </c>
      <c r="BC30" s="7">
        <v>15</v>
      </c>
      <c r="BD30" s="7">
        <v>17</v>
      </c>
      <c r="BE30" s="7">
        <v>13</v>
      </c>
      <c r="BF30" s="7">
        <v>19</v>
      </c>
      <c r="BG30" s="7">
        <v>2</v>
      </c>
      <c r="BH30" s="7">
        <v>3</v>
      </c>
      <c r="BI30" s="7">
        <v>23</v>
      </c>
      <c r="BJ30" s="7">
        <v>28</v>
      </c>
      <c r="BK30" s="7">
        <v>21</v>
      </c>
      <c r="BL30" s="7">
        <v>7</v>
      </c>
      <c r="BM30" s="7">
        <v>1</v>
      </c>
      <c r="BN30" s="7">
        <v>12</v>
      </c>
      <c r="BO30" s="7">
        <v>2341398</v>
      </c>
    </row>
    <row r="31" spans="3:33" ht="12.75">
      <c r="C31" s="3">
        <v>18</v>
      </c>
      <c r="D31" s="20">
        <v>86</v>
      </c>
      <c r="E31" s="20">
        <v>85</v>
      </c>
      <c r="F31" s="20">
        <v>129</v>
      </c>
      <c r="G31" s="20">
        <v>117</v>
      </c>
      <c r="H31" s="20">
        <v>26</v>
      </c>
      <c r="I31" s="20">
        <v>41</v>
      </c>
      <c r="J31" s="20">
        <v>82</v>
      </c>
      <c r="K31" s="20">
        <v>146</v>
      </c>
      <c r="L31" s="20">
        <v>21</v>
      </c>
      <c r="M31" s="20">
        <v>94</v>
      </c>
      <c r="N31" s="20">
        <v>119</v>
      </c>
      <c r="O31" s="20">
        <v>54</v>
      </c>
      <c r="P31" s="20">
        <v>26</v>
      </c>
      <c r="Q31" s="20">
        <v>117</v>
      </c>
      <c r="R31" s="20">
        <v>22</v>
      </c>
      <c r="S31" s="20">
        <v>126</v>
      </c>
      <c r="T31" s="20">
        <v>85</v>
      </c>
      <c r="U31" s="20">
        <v>0</v>
      </c>
      <c r="V31" s="20">
        <v>127</v>
      </c>
      <c r="W31" s="20">
        <v>128</v>
      </c>
      <c r="X31" s="20">
        <v>58</v>
      </c>
      <c r="Y31" s="20">
        <v>53</v>
      </c>
      <c r="Z31" s="20">
        <v>24</v>
      </c>
      <c r="AA31" s="20">
        <v>45</v>
      </c>
      <c r="AB31" s="20">
        <v>23</v>
      </c>
      <c r="AC31" s="20">
        <v>145</v>
      </c>
      <c r="AD31" s="20">
        <v>126</v>
      </c>
      <c r="AE31" s="20">
        <v>145</v>
      </c>
      <c r="AF31" s="20">
        <v>39</v>
      </c>
      <c r="AG31" s="20">
        <v>83</v>
      </c>
    </row>
    <row r="32" spans="3:33" ht="12.75">
      <c r="C32" s="3">
        <v>19</v>
      </c>
      <c r="D32" s="20">
        <v>142</v>
      </c>
      <c r="E32" s="20">
        <v>133</v>
      </c>
      <c r="F32" s="20">
        <v>117</v>
      </c>
      <c r="G32" s="20">
        <v>109</v>
      </c>
      <c r="H32" s="20">
        <v>124</v>
      </c>
      <c r="I32" s="20">
        <v>82</v>
      </c>
      <c r="J32" s="20">
        <v>59</v>
      </c>
      <c r="K32" s="20">
        <v>114</v>
      </c>
      <c r="L32" s="20">
        <v>17</v>
      </c>
      <c r="M32" s="20">
        <v>85</v>
      </c>
      <c r="N32" s="20">
        <v>11</v>
      </c>
      <c r="O32" s="20">
        <v>79</v>
      </c>
      <c r="P32" s="20">
        <v>96</v>
      </c>
      <c r="Q32" s="20">
        <v>131</v>
      </c>
      <c r="R32" s="20">
        <v>22</v>
      </c>
      <c r="S32" s="20">
        <v>42</v>
      </c>
      <c r="T32" s="20">
        <v>119</v>
      </c>
      <c r="U32" s="20">
        <v>127</v>
      </c>
      <c r="V32" s="20">
        <v>0</v>
      </c>
      <c r="W32" s="20">
        <v>34</v>
      </c>
      <c r="X32" s="20">
        <v>137</v>
      </c>
      <c r="Y32" s="20">
        <v>82</v>
      </c>
      <c r="Z32" s="20">
        <v>7</v>
      </c>
      <c r="AA32" s="20">
        <v>2</v>
      </c>
      <c r="AB32" s="20">
        <v>92</v>
      </c>
      <c r="AC32" s="20">
        <v>75</v>
      </c>
      <c r="AD32" s="20">
        <v>35</v>
      </c>
      <c r="AE32" s="20">
        <v>81</v>
      </c>
      <c r="AF32" s="20">
        <v>6</v>
      </c>
      <c r="AG32" s="20">
        <v>69</v>
      </c>
    </row>
    <row r="33" spans="3:33" ht="12.75">
      <c r="C33" s="3">
        <v>20</v>
      </c>
      <c r="D33" s="20">
        <v>64</v>
      </c>
      <c r="E33" s="20">
        <v>46</v>
      </c>
      <c r="F33" s="20">
        <v>6</v>
      </c>
      <c r="G33" s="20">
        <v>17</v>
      </c>
      <c r="H33" s="20">
        <v>18</v>
      </c>
      <c r="I33" s="20">
        <v>87</v>
      </c>
      <c r="J33" s="20">
        <v>79</v>
      </c>
      <c r="K33" s="20">
        <v>124</v>
      </c>
      <c r="L33" s="20">
        <v>6</v>
      </c>
      <c r="M33" s="20">
        <v>135</v>
      </c>
      <c r="N33" s="20">
        <v>94</v>
      </c>
      <c r="O33" s="20">
        <v>58</v>
      </c>
      <c r="P33" s="20">
        <v>1</v>
      </c>
      <c r="Q33" s="20">
        <v>46</v>
      </c>
      <c r="R33" s="20">
        <v>58</v>
      </c>
      <c r="S33" s="20">
        <v>27</v>
      </c>
      <c r="T33" s="20">
        <v>133</v>
      </c>
      <c r="U33" s="20">
        <v>128</v>
      </c>
      <c r="V33" s="20">
        <v>34</v>
      </c>
      <c r="W33" s="20">
        <v>0</v>
      </c>
      <c r="X33" s="20">
        <v>37</v>
      </c>
      <c r="Y33" s="20">
        <v>28</v>
      </c>
      <c r="Z33" s="20">
        <v>75</v>
      </c>
      <c r="AA33" s="20">
        <v>86</v>
      </c>
      <c r="AB33" s="20">
        <v>0</v>
      </c>
      <c r="AC33" s="20">
        <v>113</v>
      </c>
      <c r="AD33" s="20">
        <v>88</v>
      </c>
      <c r="AE33" s="20">
        <v>34</v>
      </c>
      <c r="AF33" s="20">
        <v>83</v>
      </c>
      <c r="AG33" s="20">
        <v>118</v>
      </c>
    </row>
    <row r="34" spans="3:33" ht="12.75">
      <c r="C34" s="3">
        <v>21</v>
      </c>
      <c r="D34" s="20">
        <v>126</v>
      </c>
      <c r="E34" s="20">
        <v>124</v>
      </c>
      <c r="F34" s="20">
        <v>20</v>
      </c>
      <c r="G34" s="20">
        <v>147</v>
      </c>
      <c r="H34" s="20">
        <v>107</v>
      </c>
      <c r="I34" s="20">
        <v>56</v>
      </c>
      <c r="J34" s="20">
        <v>86</v>
      </c>
      <c r="K34" s="20">
        <v>80</v>
      </c>
      <c r="L34" s="20">
        <v>60</v>
      </c>
      <c r="M34" s="20">
        <v>61</v>
      </c>
      <c r="N34" s="20">
        <v>112</v>
      </c>
      <c r="O34" s="20">
        <v>61</v>
      </c>
      <c r="P34" s="20">
        <v>121</v>
      </c>
      <c r="Q34" s="20">
        <v>50</v>
      </c>
      <c r="R34" s="20">
        <v>55</v>
      </c>
      <c r="S34" s="20">
        <v>2</v>
      </c>
      <c r="T34" s="20">
        <v>147</v>
      </c>
      <c r="U34" s="20">
        <v>58</v>
      </c>
      <c r="V34" s="20">
        <v>137</v>
      </c>
      <c r="W34" s="20">
        <v>37</v>
      </c>
      <c r="X34" s="20">
        <v>0</v>
      </c>
      <c r="Y34" s="20">
        <v>138</v>
      </c>
      <c r="Z34" s="20">
        <v>38</v>
      </c>
      <c r="AA34" s="20">
        <v>86</v>
      </c>
      <c r="AB34" s="20">
        <v>124</v>
      </c>
      <c r="AC34" s="20">
        <v>133</v>
      </c>
      <c r="AD34" s="20">
        <v>147</v>
      </c>
      <c r="AE34" s="20">
        <v>119</v>
      </c>
      <c r="AF34" s="20">
        <v>34</v>
      </c>
      <c r="AG34" s="20">
        <v>114</v>
      </c>
    </row>
    <row r="35" spans="3:33" ht="12.75">
      <c r="C35" s="3">
        <v>22</v>
      </c>
      <c r="D35" s="20">
        <v>148</v>
      </c>
      <c r="E35" s="20">
        <v>15</v>
      </c>
      <c r="F35" s="20">
        <v>61</v>
      </c>
      <c r="G35" s="20">
        <v>39</v>
      </c>
      <c r="H35" s="20">
        <v>143</v>
      </c>
      <c r="I35" s="20">
        <v>1</v>
      </c>
      <c r="J35" s="20">
        <v>117</v>
      </c>
      <c r="K35" s="20">
        <v>16</v>
      </c>
      <c r="L35" s="20">
        <v>128</v>
      </c>
      <c r="M35" s="20">
        <v>82</v>
      </c>
      <c r="N35" s="20">
        <v>32</v>
      </c>
      <c r="O35" s="20">
        <v>68</v>
      </c>
      <c r="P35" s="20">
        <v>15</v>
      </c>
      <c r="Q35" s="20">
        <v>144</v>
      </c>
      <c r="R35" s="20">
        <v>4</v>
      </c>
      <c r="S35" s="20">
        <v>50</v>
      </c>
      <c r="T35" s="20">
        <v>85</v>
      </c>
      <c r="U35" s="20">
        <v>53</v>
      </c>
      <c r="V35" s="20">
        <v>82</v>
      </c>
      <c r="W35" s="20">
        <v>28</v>
      </c>
      <c r="X35" s="20">
        <v>138</v>
      </c>
      <c r="Y35" s="20">
        <v>0</v>
      </c>
      <c r="Z35" s="20">
        <v>132</v>
      </c>
      <c r="AA35" s="20">
        <v>86</v>
      </c>
      <c r="AB35" s="20">
        <v>21</v>
      </c>
      <c r="AC35" s="20">
        <v>31</v>
      </c>
      <c r="AD35" s="20">
        <v>103</v>
      </c>
      <c r="AE35" s="20">
        <v>58</v>
      </c>
      <c r="AF35" s="20">
        <v>43</v>
      </c>
      <c r="AG35" s="20">
        <v>36</v>
      </c>
    </row>
    <row r="36" spans="3:33" ht="12.75">
      <c r="C36" s="3">
        <v>23</v>
      </c>
      <c r="D36" s="20">
        <v>91</v>
      </c>
      <c r="E36" s="20">
        <v>39</v>
      </c>
      <c r="F36" s="20">
        <v>53</v>
      </c>
      <c r="G36" s="20">
        <v>144</v>
      </c>
      <c r="H36" s="20">
        <v>128</v>
      </c>
      <c r="I36" s="20">
        <v>0</v>
      </c>
      <c r="J36" s="20">
        <v>9</v>
      </c>
      <c r="K36" s="20">
        <v>149</v>
      </c>
      <c r="L36" s="20">
        <v>14</v>
      </c>
      <c r="M36" s="20">
        <v>86</v>
      </c>
      <c r="N36" s="20">
        <v>112</v>
      </c>
      <c r="O36" s="20">
        <v>29</v>
      </c>
      <c r="P36" s="20">
        <v>119</v>
      </c>
      <c r="Q36" s="20">
        <v>132</v>
      </c>
      <c r="R36" s="20">
        <v>29</v>
      </c>
      <c r="S36" s="20">
        <v>90</v>
      </c>
      <c r="T36" s="20">
        <v>58</v>
      </c>
      <c r="U36" s="20">
        <v>24</v>
      </c>
      <c r="V36" s="20">
        <v>7</v>
      </c>
      <c r="W36" s="20">
        <v>75</v>
      </c>
      <c r="X36" s="20">
        <v>38</v>
      </c>
      <c r="Y36" s="20">
        <v>132</v>
      </c>
      <c r="Z36" s="20">
        <v>0</v>
      </c>
      <c r="AA36" s="20">
        <v>40</v>
      </c>
      <c r="AB36" s="20">
        <v>32</v>
      </c>
      <c r="AC36" s="20">
        <v>6</v>
      </c>
      <c r="AD36" s="20">
        <v>74</v>
      </c>
      <c r="AE36" s="20">
        <v>73</v>
      </c>
      <c r="AF36" s="20">
        <v>133</v>
      </c>
      <c r="AG36" s="20">
        <v>35</v>
      </c>
    </row>
    <row r="37" spans="3:33" ht="12.75">
      <c r="C37" s="3">
        <v>24</v>
      </c>
      <c r="D37" s="20">
        <v>147</v>
      </c>
      <c r="E37" s="20">
        <v>79</v>
      </c>
      <c r="F37" s="20">
        <v>137</v>
      </c>
      <c r="G37" s="20">
        <v>104</v>
      </c>
      <c r="H37" s="20">
        <v>31</v>
      </c>
      <c r="I37" s="20">
        <v>80</v>
      </c>
      <c r="J37" s="20">
        <v>106</v>
      </c>
      <c r="K37" s="20">
        <v>64</v>
      </c>
      <c r="L37" s="20">
        <v>149</v>
      </c>
      <c r="M37" s="20">
        <v>130</v>
      </c>
      <c r="N37" s="20">
        <v>7</v>
      </c>
      <c r="O37" s="20">
        <v>120</v>
      </c>
      <c r="P37" s="20">
        <v>142</v>
      </c>
      <c r="Q37" s="20">
        <v>129</v>
      </c>
      <c r="R37" s="20">
        <v>61</v>
      </c>
      <c r="S37" s="20">
        <v>7</v>
      </c>
      <c r="T37" s="20">
        <v>92</v>
      </c>
      <c r="U37" s="20">
        <v>45</v>
      </c>
      <c r="V37" s="20">
        <v>2</v>
      </c>
      <c r="W37" s="20">
        <v>86</v>
      </c>
      <c r="X37" s="20">
        <v>86</v>
      </c>
      <c r="Y37" s="20">
        <v>86</v>
      </c>
      <c r="Z37" s="20">
        <v>40</v>
      </c>
      <c r="AA37" s="20">
        <v>0</v>
      </c>
      <c r="AB37" s="20">
        <v>126</v>
      </c>
      <c r="AC37" s="20">
        <v>118</v>
      </c>
      <c r="AD37" s="20">
        <v>143</v>
      </c>
      <c r="AE37" s="20">
        <v>52</v>
      </c>
      <c r="AF37" s="20">
        <v>100</v>
      </c>
      <c r="AG37" s="20">
        <v>98</v>
      </c>
    </row>
    <row r="38" spans="3:33" ht="12.75">
      <c r="C38" s="3">
        <v>25</v>
      </c>
      <c r="D38" s="20">
        <v>124</v>
      </c>
      <c r="E38" s="20">
        <v>61</v>
      </c>
      <c r="F38" s="20">
        <v>143</v>
      </c>
      <c r="G38" s="20">
        <v>98</v>
      </c>
      <c r="H38" s="20">
        <v>21</v>
      </c>
      <c r="I38" s="20">
        <v>120</v>
      </c>
      <c r="J38" s="20">
        <v>109</v>
      </c>
      <c r="K38" s="20">
        <v>5</v>
      </c>
      <c r="L38" s="20">
        <v>18</v>
      </c>
      <c r="M38" s="20">
        <v>120</v>
      </c>
      <c r="N38" s="20">
        <v>54</v>
      </c>
      <c r="O38" s="20">
        <v>23</v>
      </c>
      <c r="P38" s="20">
        <v>149</v>
      </c>
      <c r="Q38" s="20">
        <v>23</v>
      </c>
      <c r="R38" s="20">
        <v>8</v>
      </c>
      <c r="S38" s="20">
        <v>23</v>
      </c>
      <c r="T38" s="20">
        <v>81</v>
      </c>
      <c r="U38" s="20">
        <v>23</v>
      </c>
      <c r="V38" s="20">
        <v>92</v>
      </c>
      <c r="W38" s="20">
        <v>0</v>
      </c>
      <c r="X38" s="20">
        <v>124</v>
      </c>
      <c r="Y38" s="20">
        <v>21</v>
      </c>
      <c r="Z38" s="20">
        <v>32</v>
      </c>
      <c r="AA38" s="20">
        <v>126</v>
      </c>
      <c r="AB38" s="20">
        <v>0</v>
      </c>
      <c r="AC38" s="20">
        <v>34</v>
      </c>
      <c r="AD38" s="20">
        <v>36</v>
      </c>
      <c r="AE38" s="20">
        <v>74</v>
      </c>
      <c r="AF38" s="20">
        <v>81</v>
      </c>
      <c r="AG38" s="20">
        <v>141</v>
      </c>
    </row>
    <row r="39" spans="3:33" ht="12.75">
      <c r="C39" s="3">
        <v>26</v>
      </c>
      <c r="D39" s="20">
        <v>52</v>
      </c>
      <c r="E39" s="20">
        <v>137</v>
      </c>
      <c r="F39" s="20">
        <v>131</v>
      </c>
      <c r="G39" s="20">
        <v>32</v>
      </c>
      <c r="H39" s="20">
        <v>120</v>
      </c>
      <c r="I39" s="20">
        <v>13</v>
      </c>
      <c r="J39" s="20">
        <v>73</v>
      </c>
      <c r="K39" s="20">
        <v>142</v>
      </c>
      <c r="L39" s="20">
        <v>33</v>
      </c>
      <c r="M39" s="20">
        <v>109</v>
      </c>
      <c r="N39" s="20">
        <v>149</v>
      </c>
      <c r="O39" s="20">
        <v>73</v>
      </c>
      <c r="P39" s="20">
        <v>117</v>
      </c>
      <c r="Q39" s="20">
        <v>45</v>
      </c>
      <c r="R39" s="20">
        <v>144</v>
      </c>
      <c r="S39" s="20">
        <v>139</v>
      </c>
      <c r="T39" s="20">
        <v>127</v>
      </c>
      <c r="U39" s="20">
        <v>145</v>
      </c>
      <c r="V39" s="20">
        <v>75</v>
      </c>
      <c r="W39" s="20">
        <v>113</v>
      </c>
      <c r="X39" s="20">
        <v>133</v>
      </c>
      <c r="Y39" s="20">
        <v>31</v>
      </c>
      <c r="Z39" s="20">
        <v>6</v>
      </c>
      <c r="AA39" s="20">
        <v>118</v>
      </c>
      <c r="AB39" s="20">
        <v>34</v>
      </c>
      <c r="AC39" s="20">
        <v>0</v>
      </c>
      <c r="AD39" s="20">
        <v>132</v>
      </c>
      <c r="AE39" s="20">
        <v>120</v>
      </c>
      <c r="AF39" s="20">
        <v>23</v>
      </c>
      <c r="AG39" s="20">
        <v>143</v>
      </c>
    </row>
    <row r="40" spans="3:33" ht="12.75">
      <c r="C40" s="3">
        <v>27</v>
      </c>
      <c r="D40" s="20">
        <v>119</v>
      </c>
      <c r="E40" s="20">
        <v>58</v>
      </c>
      <c r="F40" s="20">
        <v>69</v>
      </c>
      <c r="G40" s="20">
        <v>63</v>
      </c>
      <c r="H40" s="20">
        <v>17</v>
      </c>
      <c r="I40" s="20">
        <v>137</v>
      </c>
      <c r="J40" s="20">
        <v>101</v>
      </c>
      <c r="K40" s="20">
        <v>108</v>
      </c>
      <c r="L40" s="20">
        <v>100</v>
      </c>
      <c r="M40" s="20">
        <v>29</v>
      </c>
      <c r="N40" s="20">
        <v>120</v>
      </c>
      <c r="O40" s="20">
        <v>79</v>
      </c>
      <c r="P40" s="20">
        <v>52</v>
      </c>
      <c r="Q40" s="20">
        <v>112</v>
      </c>
      <c r="R40" s="20">
        <v>98</v>
      </c>
      <c r="S40" s="20">
        <v>2</v>
      </c>
      <c r="T40" s="20">
        <v>129</v>
      </c>
      <c r="U40" s="20">
        <v>126</v>
      </c>
      <c r="V40" s="20">
        <v>35</v>
      </c>
      <c r="W40" s="20">
        <v>88</v>
      </c>
      <c r="X40" s="20">
        <v>147</v>
      </c>
      <c r="Y40" s="20">
        <v>103</v>
      </c>
      <c r="Z40" s="20">
        <v>74</v>
      </c>
      <c r="AA40" s="20">
        <v>143</v>
      </c>
      <c r="AB40" s="20">
        <v>36</v>
      </c>
      <c r="AC40" s="20">
        <v>132</v>
      </c>
      <c r="AD40" s="20">
        <v>0</v>
      </c>
      <c r="AE40" s="20">
        <v>6</v>
      </c>
      <c r="AF40" s="20">
        <v>9</v>
      </c>
      <c r="AG40" s="20">
        <v>92</v>
      </c>
    </row>
    <row r="41" spans="3:33" ht="12.75">
      <c r="C41" s="3">
        <v>28</v>
      </c>
      <c r="D41" s="20">
        <v>132</v>
      </c>
      <c r="E41" s="20">
        <v>104</v>
      </c>
      <c r="F41" s="20">
        <v>53</v>
      </c>
      <c r="G41" s="20">
        <v>85</v>
      </c>
      <c r="H41" s="20">
        <v>37</v>
      </c>
      <c r="I41" s="20">
        <v>92</v>
      </c>
      <c r="J41" s="20">
        <v>136</v>
      </c>
      <c r="K41" s="20">
        <v>124</v>
      </c>
      <c r="L41" s="20">
        <v>77</v>
      </c>
      <c r="M41" s="20">
        <v>113</v>
      </c>
      <c r="N41" s="20">
        <v>140</v>
      </c>
      <c r="O41" s="20">
        <v>113</v>
      </c>
      <c r="P41" s="20">
        <v>115</v>
      </c>
      <c r="Q41" s="20">
        <v>136</v>
      </c>
      <c r="R41" s="20">
        <v>75</v>
      </c>
      <c r="S41" s="20">
        <v>69</v>
      </c>
      <c r="T41" s="20">
        <v>71</v>
      </c>
      <c r="U41" s="20">
        <v>145</v>
      </c>
      <c r="V41" s="20">
        <v>81</v>
      </c>
      <c r="W41" s="20">
        <v>34</v>
      </c>
      <c r="X41" s="20">
        <v>119</v>
      </c>
      <c r="Y41" s="20">
        <v>58</v>
      </c>
      <c r="Z41" s="20">
        <v>73</v>
      </c>
      <c r="AA41" s="20">
        <v>52</v>
      </c>
      <c r="AB41" s="20">
        <v>74</v>
      </c>
      <c r="AC41" s="20">
        <v>120</v>
      </c>
      <c r="AD41" s="20">
        <v>6</v>
      </c>
      <c r="AE41" s="20">
        <v>0</v>
      </c>
      <c r="AF41" s="20">
        <v>73</v>
      </c>
      <c r="AG41" s="20">
        <v>44</v>
      </c>
    </row>
    <row r="42" spans="3:33" ht="12.75">
      <c r="C42" s="3">
        <v>29</v>
      </c>
      <c r="D42" s="20">
        <v>6</v>
      </c>
      <c r="E42" s="20">
        <v>77</v>
      </c>
      <c r="F42" s="20">
        <v>97</v>
      </c>
      <c r="G42" s="20">
        <v>83</v>
      </c>
      <c r="H42" s="20">
        <v>125</v>
      </c>
      <c r="I42" s="20">
        <v>59</v>
      </c>
      <c r="J42" s="20">
        <v>33</v>
      </c>
      <c r="K42" s="20">
        <v>56</v>
      </c>
      <c r="L42" s="20">
        <v>13</v>
      </c>
      <c r="M42" s="20">
        <v>20</v>
      </c>
      <c r="N42" s="20">
        <v>124</v>
      </c>
      <c r="O42" s="20">
        <v>102</v>
      </c>
      <c r="P42" s="20">
        <v>52</v>
      </c>
      <c r="Q42" s="20">
        <v>52</v>
      </c>
      <c r="R42" s="20">
        <v>94</v>
      </c>
      <c r="S42" s="20">
        <v>31</v>
      </c>
      <c r="T42" s="20">
        <v>56</v>
      </c>
      <c r="U42" s="20">
        <v>39</v>
      </c>
      <c r="V42" s="20">
        <v>6</v>
      </c>
      <c r="W42" s="20">
        <v>83</v>
      </c>
      <c r="X42" s="20">
        <v>34</v>
      </c>
      <c r="Y42" s="20">
        <v>43</v>
      </c>
      <c r="Z42" s="20">
        <v>133</v>
      </c>
      <c r="AA42" s="20">
        <v>100</v>
      </c>
      <c r="AB42" s="20">
        <v>81</v>
      </c>
      <c r="AC42" s="20">
        <v>23</v>
      </c>
      <c r="AD42" s="20">
        <v>9</v>
      </c>
      <c r="AE42" s="20">
        <v>73</v>
      </c>
      <c r="AF42" s="20">
        <v>0</v>
      </c>
      <c r="AG42" s="20">
        <v>93</v>
      </c>
    </row>
    <row r="43" spans="3:33" ht="12.75">
      <c r="C43" s="3">
        <v>30</v>
      </c>
      <c r="D43" s="20">
        <v>34</v>
      </c>
      <c r="E43" s="20">
        <v>3</v>
      </c>
      <c r="F43" s="20">
        <v>2</v>
      </c>
      <c r="G43" s="20">
        <v>35</v>
      </c>
      <c r="H43" s="20">
        <v>80</v>
      </c>
      <c r="I43" s="20">
        <v>11</v>
      </c>
      <c r="J43" s="20">
        <v>143</v>
      </c>
      <c r="K43" s="20">
        <v>84</v>
      </c>
      <c r="L43" s="20">
        <v>147</v>
      </c>
      <c r="M43" s="20">
        <v>2</v>
      </c>
      <c r="N43" s="20">
        <v>67</v>
      </c>
      <c r="O43" s="20">
        <v>149</v>
      </c>
      <c r="P43" s="20">
        <v>79</v>
      </c>
      <c r="Q43" s="20">
        <v>144</v>
      </c>
      <c r="R43" s="20">
        <v>140</v>
      </c>
      <c r="S43" s="20">
        <v>19</v>
      </c>
      <c r="T43" s="20">
        <v>58</v>
      </c>
      <c r="U43" s="20">
        <v>83</v>
      </c>
      <c r="V43" s="20">
        <v>69</v>
      </c>
      <c r="W43" s="20">
        <v>118</v>
      </c>
      <c r="X43" s="20">
        <v>114</v>
      </c>
      <c r="Y43" s="20">
        <v>36</v>
      </c>
      <c r="Z43" s="20">
        <v>35</v>
      </c>
      <c r="AA43" s="20">
        <v>98</v>
      </c>
      <c r="AB43" s="20">
        <v>141</v>
      </c>
      <c r="AC43" s="20">
        <v>143</v>
      </c>
      <c r="AD43" s="20">
        <v>92</v>
      </c>
      <c r="AE43" s="20">
        <v>44</v>
      </c>
      <c r="AF43" s="20">
        <v>93</v>
      </c>
      <c r="AG43" s="20">
        <v>0</v>
      </c>
    </row>
    <row r="45" spans="3:33" ht="12.75">
      <c r="C45" s="3" t="s">
        <v>22</v>
      </c>
      <c r="D45" s="2" t="str">
        <f>$D$8</f>
        <v>x1</v>
      </c>
      <c r="E45" s="2" t="str">
        <f>$E$8</f>
        <v>x2</v>
      </c>
      <c r="F45" s="2" t="str">
        <f>$F$8</f>
        <v>x3</v>
      </c>
      <c r="G45" s="2" t="str">
        <f>$G$8</f>
        <v>x4</v>
      </c>
      <c r="H45" s="2" t="str">
        <f>$H$8</f>
        <v>x5</v>
      </c>
      <c r="I45" s="2" t="str">
        <f>$I$8</f>
        <v>x6</v>
      </c>
      <c r="J45" s="2" t="str">
        <f>$J$8</f>
        <v>x7</v>
      </c>
      <c r="K45" s="2" t="str">
        <f>$K$8</f>
        <v>x8</v>
      </c>
      <c r="L45" s="2" t="str">
        <f>$L$8</f>
        <v>x9</v>
      </c>
      <c r="M45" s="2" t="str">
        <f>$M$8</f>
        <v>x10</v>
      </c>
      <c r="N45" s="2" t="str">
        <f>$N$8</f>
        <v>x11</v>
      </c>
      <c r="O45" s="2" t="str">
        <f>$O$8</f>
        <v>x12</v>
      </c>
      <c r="P45" s="2" t="str">
        <f>$P$8</f>
        <v>x13</v>
      </c>
      <c r="Q45" s="2" t="str">
        <f>$Q$8</f>
        <v>x14</v>
      </c>
      <c r="R45" s="2" t="str">
        <f>$R$8</f>
        <v>x15</v>
      </c>
      <c r="S45" s="2" t="str">
        <f>$S$8</f>
        <v>x16</v>
      </c>
      <c r="T45" s="2" t="str">
        <f>$T$8</f>
        <v>x17</v>
      </c>
      <c r="U45" s="2" t="str">
        <f>$U$8</f>
        <v>x18</v>
      </c>
      <c r="V45" s="2" t="str">
        <f>$V$8</f>
        <v>x19</v>
      </c>
      <c r="W45" s="2" t="str">
        <f>$W$8</f>
        <v>x20</v>
      </c>
      <c r="X45" s="2" t="str">
        <f>$X$8</f>
        <v>x21</v>
      </c>
      <c r="Y45" s="2" t="str">
        <f>$Y$8</f>
        <v>x22</v>
      </c>
      <c r="Z45" s="2" t="str">
        <f>$Z$8</f>
        <v>x23</v>
      </c>
      <c r="AA45" s="2" t="str">
        <f>$AA$8</f>
        <v>x24</v>
      </c>
      <c r="AB45" s="2" t="str">
        <f>$AB$8</f>
        <v>x25</v>
      </c>
      <c r="AC45" s="2" t="str">
        <f>$AC$8</f>
        <v>x26</v>
      </c>
      <c r="AD45" s="2" t="str">
        <f>$AD$8</f>
        <v>x27</v>
      </c>
      <c r="AE45" s="2" t="str">
        <f>$AE$8</f>
        <v>x28</v>
      </c>
      <c r="AF45" s="2" t="str">
        <f>$AF$8</f>
        <v>x29</v>
      </c>
      <c r="AG45" s="2" t="str">
        <f>$AG$8</f>
        <v>x30</v>
      </c>
    </row>
    <row r="46" spans="3:33" ht="12.75">
      <c r="C46" s="3" t="str">
        <f>$D$8</f>
        <v>x1</v>
      </c>
      <c r="D46" s="20">
        <v>0</v>
      </c>
      <c r="E46" s="20">
        <v>0</v>
      </c>
      <c r="F46" s="20">
        <v>0</v>
      </c>
      <c r="G46" s="20">
        <v>0</v>
      </c>
      <c r="H46" s="20">
        <v>89</v>
      </c>
      <c r="I46" s="20">
        <v>0</v>
      </c>
      <c r="J46" s="20">
        <v>0</v>
      </c>
      <c r="K46" s="20">
        <v>0</v>
      </c>
      <c r="L46" s="20">
        <v>88</v>
      </c>
      <c r="M46" s="20">
        <v>0</v>
      </c>
      <c r="N46" s="20">
        <v>0</v>
      </c>
      <c r="O46" s="20">
        <v>0</v>
      </c>
      <c r="P46" s="20">
        <v>75</v>
      </c>
      <c r="Q46" s="20">
        <v>84</v>
      </c>
      <c r="R46" s="20">
        <v>0</v>
      </c>
      <c r="S46" s="20">
        <v>77</v>
      </c>
      <c r="T46" s="20">
        <v>98</v>
      </c>
      <c r="U46" s="20">
        <v>0</v>
      </c>
      <c r="V46" s="20">
        <v>0</v>
      </c>
      <c r="W46" s="20">
        <v>82</v>
      </c>
      <c r="X46" s="20">
        <v>0</v>
      </c>
      <c r="Y46" s="20">
        <v>0</v>
      </c>
      <c r="Z46" s="20">
        <v>0</v>
      </c>
      <c r="AA46" s="20">
        <v>90</v>
      </c>
      <c r="AB46" s="20">
        <v>0</v>
      </c>
      <c r="AC46" s="20">
        <v>62</v>
      </c>
      <c r="AD46" s="20">
        <v>66</v>
      </c>
      <c r="AE46" s="20">
        <v>86</v>
      </c>
      <c r="AF46" s="20">
        <v>0</v>
      </c>
      <c r="AG46" s="20">
        <v>0</v>
      </c>
    </row>
    <row r="47" spans="3:33" ht="12.75">
      <c r="C47" s="3" t="str">
        <f>$E$8</f>
        <v>x2</v>
      </c>
      <c r="D47" s="20">
        <v>0</v>
      </c>
      <c r="E47" s="20">
        <v>0</v>
      </c>
      <c r="F47" s="20">
        <v>67</v>
      </c>
      <c r="G47" s="20">
        <v>0</v>
      </c>
      <c r="H47" s="20">
        <v>0</v>
      </c>
      <c r="I47" s="20">
        <v>56</v>
      </c>
      <c r="J47" s="20">
        <v>59</v>
      </c>
      <c r="K47" s="20">
        <v>0</v>
      </c>
      <c r="L47" s="20">
        <v>87</v>
      </c>
      <c r="M47" s="20">
        <v>0</v>
      </c>
      <c r="N47" s="20">
        <v>65</v>
      </c>
      <c r="O47" s="20">
        <v>0</v>
      </c>
      <c r="P47" s="20">
        <v>0</v>
      </c>
      <c r="Q47" s="20">
        <v>72</v>
      </c>
      <c r="R47" s="20">
        <v>0</v>
      </c>
      <c r="S47" s="20">
        <v>82</v>
      </c>
      <c r="T47" s="20">
        <v>51</v>
      </c>
      <c r="U47" s="20">
        <v>58</v>
      </c>
      <c r="V47" s="20">
        <v>58</v>
      </c>
      <c r="W47" s="20">
        <v>86</v>
      </c>
      <c r="X47" s="20">
        <v>0</v>
      </c>
      <c r="Y47" s="20">
        <v>0</v>
      </c>
      <c r="Z47" s="20">
        <v>87</v>
      </c>
      <c r="AA47" s="20">
        <v>0</v>
      </c>
      <c r="AB47" s="20">
        <v>94</v>
      </c>
      <c r="AC47" s="20">
        <v>0</v>
      </c>
      <c r="AD47" s="20">
        <v>82</v>
      </c>
      <c r="AE47" s="20">
        <v>89</v>
      </c>
      <c r="AF47" s="20">
        <v>59</v>
      </c>
      <c r="AG47" s="20">
        <v>0</v>
      </c>
    </row>
    <row r="48" spans="3:33" ht="12.75">
      <c r="C48" s="3" t="str">
        <f>$F$8</f>
        <v>x3</v>
      </c>
      <c r="D48" s="20">
        <v>0</v>
      </c>
      <c r="E48" s="20">
        <v>67</v>
      </c>
      <c r="F48" s="20">
        <v>0</v>
      </c>
      <c r="G48" s="20">
        <v>61</v>
      </c>
      <c r="H48" s="20">
        <v>78</v>
      </c>
      <c r="I48" s="20">
        <v>79</v>
      </c>
      <c r="J48" s="20">
        <v>88</v>
      </c>
      <c r="K48" s="20">
        <v>0</v>
      </c>
      <c r="L48" s="20">
        <v>52</v>
      </c>
      <c r="M48" s="20">
        <v>0</v>
      </c>
      <c r="N48" s="20">
        <v>0</v>
      </c>
      <c r="O48" s="20">
        <v>99</v>
      </c>
      <c r="P48" s="20">
        <v>0</v>
      </c>
      <c r="Q48" s="20">
        <v>64</v>
      </c>
      <c r="R48" s="20">
        <v>89</v>
      </c>
      <c r="S48" s="20">
        <v>96</v>
      </c>
      <c r="T48" s="20">
        <v>52</v>
      </c>
      <c r="U48" s="20">
        <v>0</v>
      </c>
      <c r="V48" s="20">
        <v>73</v>
      </c>
      <c r="W48" s="20">
        <v>96</v>
      </c>
      <c r="X48" s="20">
        <v>0</v>
      </c>
      <c r="Y48" s="20">
        <v>0</v>
      </c>
      <c r="Z48" s="20">
        <v>0</v>
      </c>
      <c r="AA48" s="20">
        <v>69</v>
      </c>
      <c r="AB48" s="20">
        <v>0</v>
      </c>
      <c r="AC48" s="20">
        <v>88</v>
      </c>
      <c r="AD48" s="20">
        <v>96</v>
      </c>
      <c r="AE48" s="20">
        <v>0</v>
      </c>
      <c r="AF48" s="20">
        <v>60</v>
      </c>
      <c r="AG48" s="20">
        <v>70</v>
      </c>
    </row>
    <row r="49" spans="3:33" ht="12.75">
      <c r="C49" s="3" t="str">
        <f>$G$8</f>
        <v>x4</v>
      </c>
      <c r="D49" s="20">
        <v>0</v>
      </c>
      <c r="E49" s="20">
        <v>0</v>
      </c>
      <c r="F49" s="20">
        <v>61</v>
      </c>
      <c r="G49" s="20">
        <v>0</v>
      </c>
      <c r="H49" s="20">
        <v>0</v>
      </c>
      <c r="I49" s="20">
        <v>86</v>
      </c>
      <c r="J49" s="20">
        <v>0</v>
      </c>
      <c r="K49" s="20">
        <v>98</v>
      </c>
      <c r="L49" s="20">
        <v>0</v>
      </c>
      <c r="M49" s="20">
        <v>99</v>
      </c>
      <c r="N49" s="20">
        <v>91</v>
      </c>
      <c r="O49" s="20">
        <v>0</v>
      </c>
      <c r="P49" s="20">
        <v>65</v>
      </c>
      <c r="Q49" s="20">
        <v>0</v>
      </c>
      <c r="R49" s="20">
        <v>0</v>
      </c>
      <c r="S49" s="20">
        <v>0</v>
      </c>
      <c r="T49" s="20">
        <v>70</v>
      </c>
      <c r="U49" s="20">
        <v>59</v>
      </c>
      <c r="V49" s="20">
        <v>65</v>
      </c>
      <c r="W49" s="20">
        <v>95</v>
      </c>
      <c r="X49" s="20">
        <v>54</v>
      </c>
      <c r="Y49" s="20">
        <v>51</v>
      </c>
      <c r="Z49" s="20">
        <v>88</v>
      </c>
      <c r="AA49" s="20">
        <v>58</v>
      </c>
      <c r="AB49" s="20">
        <v>96</v>
      </c>
      <c r="AC49" s="20">
        <v>59</v>
      </c>
      <c r="AD49" s="20">
        <v>82</v>
      </c>
      <c r="AE49" s="20">
        <v>0</v>
      </c>
      <c r="AF49" s="20">
        <v>76</v>
      </c>
      <c r="AG49" s="20">
        <v>51</v>
      </c>
    </row>
    <row r="50" spans="3:33" ht="12.75">
      <c r="C50" s="3" t="str">
        <f>$H$8</f>
        <v>x5</v>
      </c>
      <c r="D50" s="20">
        <v>89</v>
      </c>
      <c r="E50" s="20">
        <v>0</v>
      </c>
      <c r="F50" s="20">
        <v>78</v>
      </c>
      <c r="G50" s="20">
        <v>0</v>
      </c>
      <c r="H50" s="20">
        <v>0</v>
      </c>
      <c r="I50" s="20">
        <v>0</v>
      </c>
      <c r="J50" s="20">
        <v>0</v>
      </c>
      <c r="K50" s="20">
        <v>72</v>
      </c>
      <c r="L50" s="20">
        <v>75</v>
      </c>
      <c r="M50" s="20">
        <v>0</v>
      </c>
      <c r="N50" s="20">
        <v>0</v>
      </c>
      <c r="O50" s="20">
        <v>60</v>
      </c>
      <c r="P50" s="20">
        <v>87</v>
      </c>
      <c r="Q50" s="20">
        <v>84</v>
      </c>
      <c r="R50" s="20">
        <v>55</v>
      </c>
      <c r="S50" s="20">
        <v>72</v>
      </c>
      <c r="T50" s="20">
        <v>73</v>
      </c>
      <c r="U50" s="20">
        <v>85</v>
      </c>
      <c r="V50" s="20">
        <v>94</v>
      </c>
      <c r="W50" s="20">
        <v>0</v>
      </c>
      <c r="X50" s="20">
        <v>0</v>
      </c>
      <c r="Y50" s="20">
        <v>76</v>
      </c>
      <c r="Z50" s="20">
        <v>0</v>
      </c>
      <c r="AA50" s="20">
        <v>83</v>
      </c>
      <c r="AB50" s="20">
        <v>0</v>
      </c>
      <c r="AC50" s="20">
        <v>74</v>
      </c>
      <c r="AD50" s="20">
        <v>0</v>
      </c>
      <c r="AE50" s="20">
        <v>53</v>
      </c>
      <c r="AF50" s="20">
        <v>89</v>
      </c>
      <c r="AG50" s="20">
        <v>0</v>
      </c>
    </row>
    <row r="51" spans="3:33" ht="12.75">
      <c r="C51" s="3" t="str">
        <f>$I$8</f>
        <v>x6</v>
      </c>
      <c r="D51" s="20">
        <v>0</v>
      </c>
      <c r="E51" s="20">
        <v>56</v>
      </c>
      <c r="F51" s="20">
        <v>79</v>
      </c>
      <c r="G51" s="20">
        <v>86</v>
      </c>
      <c r="H51" s="20">
        <v>0</v>
      </c>
      <c r="I51" s="20">
        <v>0</v>
      </c>
      <c r="J51" s="20">
        <v>0</v>
      </c>
      <c r="K51" s="20">
        <v>76</v>
      </c>
      <c r="L51" s="20">
        <v>0</v>
      </c>
      <c r="M51" s="20">
        <v>0</v>
      </c>
      <c r="N51" s="20">
        <v>54</v>
      </c>
      <c r="O51" s="20">
        <v>87</v>
      </c>
      <c r="P51" s="20">
        <v>86</v>
      </c>
      <c r="Q51" s="20">
        <v>88</v>
      </c>
      <c r="R51" s="20">
        <v>98</v>
      </c>
      <c r="S51" s="20">
        <v>65</v>
      </c>
      <c r="T51" s="20">
        <v>0</v>
      </c>
      <c r="U51" s="20">
        <v>78</v>
      </c>
      <c r="V51" s="20">
        <v>96</v>
      </c>
      <c r="W51" s="20">
        <v>0</v>
      </c>
      <c r="X51" s="20">
        <v>77</v>
      </c>
      <c r="Y51" s="20">
        <v>67</v>
      </c>
      <c r="Z51" s="20">
        <v>61</v>
      </c>
      <c r="AA51" s="20">
        <v>0</v>
      </c>
      <c r="AB51" s="20">
        <v>0</v>
      </c>
      <c r="AC51" s="20">
        <v>0</v>
      </c>
      <c r="AD51" s="20">
        <v>53</v>
      </c>
      <c r="AE51" s="20">
        <v>58</v>
      </c>
      <c r="AF51" s="20">
        <v>72</v>
      </c>
      <c r="AG51" s="20">
        <v>0</v>
      </c>
    </row>
    <row r="52" spans="3:33" ht="12.75">
      <c r="C52" s="3" t="str">
        <f>$J$8</f>
        <v>x7</v>
      </c>
      <c r="D52" s="20">
        <v>0</v>
      </c>
      <c r="E52" s="20">
        <v>59</v>
      </c>
      <c r="F52" s="20">
        <v>88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76</v>
      </c>
      <c r="O52" s="20">
        <v>55</v>
      </c>
      <c r="P52" s="20">
        <v>0</v>
      </c>
      <c r="Q52" s="20">
        <v>64</v>
      </c>
      <c r="R52" s="20">
        <v>0</v>
      </c>
      <c r="S52" s="20">
        <v>95</v>
      </c>
      <c r="T52" s="20">
        <v>56</v>
      </c>
      <c r="U52" s="20">
        <v>73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68</v>
      </c>
      <c r="AD52" s="20">
        <v>0</v>
      </c>
      <c r="AE52" s="20">
        <v>0</v>
      </c>
      <c r="AF52" s="20">
        <v>0</v>
      </c>
      <c r="AG52" s="20">
        <v>60</v>
      </c>
    </row>
    <row r="53" spans="3:33" ht="12.75">
      <c r="C53" s="3" t="str">
        <f>$K$8</f>
        <v>x8</v>
      </c>
      <c r="D53" s="20">
        <v>0</v>
      </c>
      <c r="E53" s="20">
        <v>0</v>
      </c>
      <c r="F53" s="20">
        <v>0</v>
      </c>
      <c r="G53" s="20">
        <v>98</v>
      </c>
      <c r="H53" s="20">
        <v>72</v>
      </c>
      <c r="I53" s="20">
        <v>76</v>
      </c>
      <c r="J53" s="20">
        <v>0</v>
      </c>
      <c r="K53" s="20">
        <v>0</v>
      </c>
      <c r="L53" s="20">
        <v>62</v>
      </c>
      <c r="M53" s="20">
        <v>96</v>
      </c>
      <c r="N53" s="20">
        <v>0</v>
      </c>
      <c r="O53" s="20">
        <v>53</v>
      </c>
      <c r="P53" s="20">
        <v>59</v>
      </c>
      <c r="Q53" s="20">
        <v>62</v>
      </c>
      <c r="R53" s="20">
        <v>85</v>
      </c>
      <c r="S53" s="20">
        <v>0</v>
      </c>
      <c r="T53" s="20">
        <v>84</v>
      </c>
      <c r="U53" s="20">
        <v>0</v>
      </c>
      <c r="V53" s="20">
        <v>81</v>
      </c>
      <c r="W53" s="20">
        <v>0</v>
      </c>
      <c r="X53" s="20">
        <v>0</v>
      </c>
      <c r="Y53" s="20">
        <v>98</v>
      </c>
      <c r="Z53" s="20">
        <v>89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51</v>
      </c>
      <c r="AG53" s="20">
        <v>78</v>
      </c>
    </row>
    <row r="54" spans="3:33" ht="12.75">
      <c r="C54" s="3" t="str">
        <f>$L$8</f>
        <v>x9</v>
      </c>
      <c r="D54" s="20">
        <v>88</v>
      </c>
      <c r="E54" s="20">
        <v>87</v>
      </c>
      <c r="F54" s="20">
        <v>52</v>
      </c>
      <c r="G54" s="20">
        <v>0</v>
      </c>
      <c r="H54" s="20">
        <v>75</v>
      </c>
      <c r="I54" s="20">
        <v>0</v>
      </c>
      <c r="J54" s="20">
        <v>0</v>
      </c>
      <c r="K54" s="20">
        <v>62</v>
      </c>
      <c r="L54" s="20">
        <v>0</v>
      </c>
      <c r="M54" s="20">
        <v>52</v>
      </c>
      <c r="N54" s="20">
        <v>0</v>
      </c>
      <c r="O54" s="20">
        <v>56</v>
      </c>
      <c r="P54" s="20">
        <v>0</v>
      </c>
      <c r="Q54" s="20">
        <v>0</v>
      </c>
      <c r="R54" s="20">
        <v>60</v>
      </c>
      <c r="S54" s="20">
        <v>0</v>
      </c>
      <c r="T54" s="20">
        <v>0</v>
      </c>
      <c r="U54" s="20">
        <v>54</v>
      </c>
      <c r="V54" s="20">
        <v>75</v>
      </c>
      <c r="W54" s="20">
        <v>0</v>
      </c>
      <c r="X54" s="20">
        <v>88</v>
      </c>
      <c r="Y54" s="20">
        <v>63</v>
      </c>
      <c r="Z54" s="20">
        <v>55</v>
      </c>
      <c r="AA54" s="20">
        <v>90</v>
      </c>
      <c r="AB54" s="20">
        <v>51</v>
      </c>
      <c r="AC54" s="20">
        <v>92</v>
      </c>
      <c r="AD54" s="20">
        <v>0</v>
      </c>
      <c r="AE54" s="20">
        <v>53</v>
      </c>
      <c r="AF54" s="20">
        <v>0</v>
      </c>
      <c r="AG54" s="20">
        <v>0</v>
      </c>
    </row>
    <row r="55" spans="3:33" ht="12.75">
      <c r="C55" s="3" t="str">
        <f>$M$8</f>
        <v>x10</v>
      </c>
      <c r="D55" s="20">
        <v>0</v>
      </c>
      <c r="E55" s="20">
        <v>0</v>
      </c>
      <c r="F55" s="20">
        <v>0</v>
      </c>
      <c r="G55" s="20">
        <v>99</v>
      </c>
      <c r="H55" s="20">
        <v>0</v>
      </c>
      <c r="I55" s="20">
        <v>0</v>
      </c>
      <c r="J55" s="20">
        <v>0</v>
      </c>
      <c r="K55" s="20">
        <v>96</v>
      </c>
      <c r="L55" s="20">
        <v>52</v>
      </c>
      <c r="M55" s="20">
        <v>0</v>
      </c>
      <c r="N55" s="20">
        <v>75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66</v>
      </c>
      <c r="V55" s="20">
        <v>0</v>
      </c>
      <c r="W55" s="20">
        <v>0</v>
      </c>
      <c r="X55" s="20">
        <v>0</v>
      </c>
      <c r="Y55" s="20">
        <v>82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88</v>
      </c>
      <c r="AG55" s="20">
        <v>72</v>
      </c>
    </row>
    <row r="56" spans="3:33" ht="12.75">
      <c r="C56" s="3" t="str">
        <f>$N$8</f>
        <v>x11</v>
      </c>
      <c r="D56" s="20">
        <v>0</v>
      </c>
      <c r="E56" s="20">
        <v>65</v>
      </c>
      <c r="F56" s="20">
        <v>0</v>
      </c>
      <c r="G56" s="20">
        <v>91</v>
      </c>
      <c r="H56" s="20">
        <v>0</v>
      </c>
      <c r="I56" s="20">
        <v>54</v>
      </c>
      <c r="J56" s="20">
        <v>76</v>
      </c>
      <c r="K56" s="20">
        <v>0</v>
      </c>
      <c r="L56" s="20">
        <v>0</v>
      </c>
      <c r="M56" s="20">
        <v>75</v>
      </c>
      <c r="N56" s="20">
        <v>0</v>
      </c>
      <c r="O56" s="20">
        <v>0</v>
      </c>
      <c r="P56" s="20">
        <v>99</v>
      </c>
      <c r="Q56" s="20">
        <v>0</v>
      </c>
      <c r="R56" s="20">
        <v>94</v>
      </c>
      <c r="S56" s="20">
        <v>0</v>
      </c>
      <c r="T56" s="20">
        <v>93</v>
      </c>
      <c r="U56" s="20">
        <v>92</v>
      </c>
      <c r="V56" s="20">
        <v>0</v>
      </c>
      <c r="W56" s="20">
        <v>0</v>
      </c>
      <c r="X56" s="20">
        <v>0</v>
      </c>
      <c r="Y56" s="20">
        <v>80</v>
      </c>
      <c r="Z56" s="20">
        <v>0</v>
      </c>
      <c r="AA56" s="20">
        <v>0</v>
      </c>
      <c r="AB56" s="20">
        <v>78</v>
      </c>
      <c r="AC56" s="20">
        <v>0</v>
      </c>
      <c r="AD56" s="20">
        <v>0</v>
      </c>
      <c r="AE56" s="20">
        <v>0</v>
      </c>
      <c r="AF56" s="20">
        <v>84</v>
      </c>
      <c r="AG56" s="20">
        <v>0</v>
      </c>
    </row>
    <row r="57" spans="3:33" ht="12.75">
      <c r="C57" s="3" t="str">
        <f>$O$8</f>
        <v>x12</v>
      </c>
      <c r="D57" s="20">
        <v>0</v>
      </c>
      <c r="E57" s="20">
        <v>0</v>
      </c>
      <c r="F57" s="20">
        <v>99</v>
      </c>
      <c r="G57" s="20">
        <v>0</v>
      </c>
      <c r="H57" s="20">
        <v>60</v>
      </c>
      <c r="I57" s="20">
        <v>87</v>
      </c>
      <c r="J57" s="20">
        <v>55</v>
      </c>
      <c r="K57" s="20">
        <v>53</v>
      </c>
      <c r="L57" s="20">
        <v>56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70</v>
      </c>
      <c r="V57" s="20">
        <v>0</v>
      </c>
      <c r="W57" s="20">
        <v>0</v>
      </c>
      <c r="X57" s="20">
        <v>0</v>
      </c>
      <c r="Y57" s="20">
        <v>0</v>
      </c>
      <c r="Z57" s="20">
        <v>55</v>
      </c>
      <c r="AA57" s="20">
        <v>0</v>
      </c>
      <c r="AB57" s="20">
        <v>0</v>
      </c>
      <c r="AC57" s="20">
        <v>75</v>
      </c>
      <c r="AD57" s="20">
        <v>0</v>
      </c>
      <c r="AE57" s="20">
        <v>0</v>
      </c>
      <c r="AF57" s="20">
        <v>0</v>
      </c>
      <c r="AG57" s="20">
        <v>0</v>
      </c>
    </row>
    <row r="58" spans="3:33" ht="12.75">
      <c r="C58" s="3" t="str">
        <f>$P$8</f>
        <v>x13</v>
      </c>
      <c r="D58" s="20">
        <v>75</v>
      </c>
      <c r="E58" s="20">
        <v>0</v>
      </c>
      <c r="F58" s="20">
        <v>0</v>
      </c>
      <c r="G58" s="20">
        <v>65</v>
      </c>
      <c r="H58" s="20">
        <v>87</v>
      </c>
      <c r="I58" s="20">
        <v>86</v>
      </c>
      <c r="J58" s="20">
        <v>0</v>
      </c>
      <c r="K58" s="20">
        <v>59</v>
      </c>
      <c r="L58" s="20">
        <v>0</v>
      </c>
      <c r="M58" s="20">
        <v>0</v>
      </c>
      <c r="N58" s="20">
        <v>99</v>
      </c>
      <c r="O58" s="20">
        <v>0</v>
      </c>
      <c r="P58" s="20">
        <v>0</v>
      </c>
      <c r="Q58" s="20">
        <v>0</v>
      </c>
      <c r="R58" s="20">
        <v>0</v>
      </c>
      <c r="S58" s="20">
        <v>76</v>
      </c>
      <c r="T58" s="20">
        <v>0</v>
      </c>
      <c r="U58" s="20">
        <v>0</v>
      </c>
      <c r="V58" s="20">
        <v>64</v>
      </c>
      <c r="W58" s="20">
        <v>0</v>
      </c>
      <c r="X58" s="20">
        <v>90</v>
      </c>
      <c r="Y58" s="20">
        <v>78</v>
      </c>
      <c r="Z58" s="20">
        <v>84</v>
      </c>
      <c r="AA58" s="20">
        <v>74</v>
      </c>
      <c r="AB58" s="20">
        <v>0</v>
      </c>
      <c r="AC58" s="20">
        <v>68</v>
      </c>
      <c r="AD58" s="20">
        <v>0</v>
      </c>
      <c r="AE58" s="20">
        <v>0</v>
      </c>
      <c r="AF58" s="20">
        <v>0</v>
      </c>
      <c r="AG58" s="20">
        <v>53</v>
      </c>
    </row>
    <row r="59" spans="3:33" ht="12.75">
      <c r="C59" s="3" t="str">
        <f>$Q$8</f>
        <v>x14</v>
      </c>
      <c r="D59" s="20">
        <v>84</v>
      </c>
      <c r="E59" s="20">
        <v>72</v>
      </c>
      <c r="F59" s="20">
        <v>64</v>
      </c>
      <c r="G59" s="20">
        <v>0</v>
      </c>
      <c r="H59" s="20">
        <v>84</v>
      </c>
      <c r="I59" s="20">
        <v>88</v>
      </c>
      <c r="J59" s="20">
        <v>64</v>
      </c>
      <c r="K59" s="20">
        <v>62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77</v>
      </c>
      <c r="U59" s="20">
        <v>0</v>
      </c>
      <c r="V59" s="20">
        <v>60</v>
      </c>
      <c r="W59" s="20">
        <v>0</v>
      </c>
      <c r="X59" s="20">
        <v>55</v>
      </c>
      <c r="Y59" s="20">
        <v>80</v>
      </c>
      <c r="Z59" s="20">
        <v>0</v>
      </c>
      <c r="AA59" s="20">
        <v>54</v>
      </c>
      <c r="AB59" s="20">
        <v>96</v>
      </c>
      <c r="AC59" s="20">
        <v>0</v>
      </c>
      <c r="AD59" s="20">
        <v>86</v>
      </c>
      <c r="AE59" s="20">
        <v>0</v>
      </c>
      <c r="AF59" s="20">
        <v>0</v>
      </c>
      <c r="AG59" s="20">
        <v>0</v>
      </c>
    </row>
    <row r="60" spans="3:33" ht="12.75">
      <c r="C60" s="3" t="str">
        <f>$R$8</f>
        <v>x15</v>
      </c>
      <c r="D60" s="20">
        <v>0</v>
      </c>
      <c r="E60" s="20">
        <v>0</v>
      </c>
      <c r="F60" s="20">
        <v>89</v>
      </c>
      <c r="G60" s="20">
        <v>0</v>
      </c>
      <c r="H60" s="20">
        <v>55</v>
      </c>
      <c r="I60" s="20">
        <v>98</v>
      </c>
      <c r="J60" s="20">
        <v>0</v>
      </c>
      <c r="K60" s="20">
        <v>85</v>
      </c>
      <c r="L60" s="20">
        <v>60</v>
      </c>
      <c r="M60" s="20">
        <v>0</v>
      </c>
      <c r="N60" s="20">
        <v>94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66</v>
      </c>
      <c r="U60" s="20">
        <v>0</v>
      </c>
      <c r="V60" s="20">
        <v>62</v>
      </c>
      <c r="W60" s="20">
        <v>84</v>
      </c>
      <c r="X60" s="20">
        <v>0</v>
      </c>
      <c r="Y60" s="20">
        <v>0</v>
      </c>
      <c r="Z60" s="20">
        <v>0</v>
      </c>
      <c r="AA60" s="20">
        <v>78</v>
      </c>
      <c r="AB60" s="20">
        <v>67</v>
      </c>
      <c r="AC60" s="20">
        <v>83</v>
      </c>
      <c r="AD60" s="20">
        <v>0</v>
      </c>
      <c r="AE60" s="20">
        <v>82</v>
      </c>
      <c r="AF60" s="20">
        <v>88</v>
      </c>
      <c r="AG60" s="20">
        <v>0</v>
      </c>
    </row>
    <row r="61" spans="3:33" ht="12.75">
      <c r="C61" s="3" t="str">
        <f>$S$8</f>
        <v>x16</v>
      </c>
      <c r="D61" s="20">
        <v>77</v>
      </c>
      <c r="E61" s="20">
        <v>82</v>
      </c>
      <c r="F61" s="20">
        <v>96</v>
      </c>
      <c r="G61" s="20">
        <v>0</v>
      </c>
      <c r="H61" s="20">
        <v>72</v>
      </c>
      <c r="I61" s="20">
        <v>65</v>
      </c>
      <c r="J61" s="20">
        <v>95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76</v>
      </c>
      <c r="Q61" s="20">
        <v>0</v>
      </c>
      <c r="R61" s="20">
        <v>0</v>
      </c>
      <c r="S61" s="20">
        <v>0</v>
      </c>
      <c r="T61" s="20">
        <v>85</v>
      </c>
      <c r="U61" s="20">
        <v>68</v>
      </c>
      <c r="V61" s="20">
        <v>69</v>
      </c>
      <c r="W61" s="20">
        <v>0</v>
      </c>
      <c r="X61" s="20">
        <v>94</v>
      </c>
      <c r="Y61" s="20">
        <v>0</v>
      </c>
      <c r="Z61" s="20">
        <v>0</v>
      </c>
      <c r="AA61" s="20">
        <v>0</v>
      </c>
      <c r="AB61" s="20">
        <v>67</v>
      </c>
      <c r="AC61" s="20">
        <v>75</v>
      </c>
      <c r="AD61" s="20">
        <v>0</v>
      </c>
      <c r="AE61" s="20">
        <v>0</v>
      </c>
      <c r="AF61" s="20">
        <v>61</v>
      </c>
      <c r="AG61" s="20">
        <v>73</v>
      </c>
    </row>
    <row r="62" spans="3:33" ht="12.75">
      <c r="C62" s="3" t="str">
        <f>$T$8</f>
        <v>x17</v>
      </c>
      <c r="D62" s="20">
        <v>98</v>
      </c>
      <c r="E62" s="20">
        <v>51</v>
      </c>
      <c r="F62" s="20">
        <v>52</v>
      </c>
      <c r="G62" s="20">
        <v>70</v>
      </c>
      <c r="H62" s="20">
        <v>73</v>
      </c>
      <c r="I62" s="20">
        <v>0</v>
      </c>
      <c r="J62" s="20">
        <v>56</v>
      </c>
      <c r="K62" s="20">
        <v>84</v>
      </c>
      <c r="L62" s="20">
        <v>0</v>
      </c>
      <c r="M62" s="20">
        <v>0</v>
      </c>
      <c r="N62" s="20">
        <v>93</v>
      </c>
      <c r="O62" s="20">
        <v>0</v>
      </c>
      <c r="P62" s="20">
        <v>0</v>
      </c>
      <c r="Q62" s="20">
        <v>77</v>
      </c>
      <c r="R62" s="20">
        <v>66</v>
      </c>
      <c r="S62" s="20">
        <v>85</v>
      </c>
      <c r="T62" s="20">
        <v>0</v>
      </c>
      <c r="U62" s="20">
        <v>0</v>
      </c>
      <c r="V62" s="20">
        <v>0</v>
      </c>
      <c r="W62" s="20">
        <v>86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63</v>
      </c>
      <c r="AD62" s="20">
        <v>0</v>
      </c>
      <c r="AE62" s="20">
        <v>0</v>
      </c>
      <c r="AF62" s="20">
        <v>0</v>
      </c>
      <c r="AG62" s="20">
        <v>59</v>
      </c>
    </row>
    <row r="63" spans="3:33" ht="12.75">
      <c r="C63" s="3" t="str">
        <f>$U$8</f>
        <v>x18</v>
      </c>
      <c r="D63" s="20">
        <v>0</v>
      </c>
      <c r="E63" s="20">
        <v>58</v>
      </c>
      <c r="F63" s="20">
        <v>0</v>
      </c>
      <c r="G63" s="20">
        <v>59</v>
      </c>
      <c r="H63" s="20">
        <v>85</v>
      </c>
      <c r="I63" s="20">
        <v>78</v>
      </c>
      <c r="J63" s="20">
        <v>73</v>
      </c>
      <c r="K63" s="20">
        <v>0</v>
      </c>
      <c r="L63" s="20">
        <v>54</v>
      </c>
      <c r="M63" s="20">
        <v>66</v>
      </c>
      <c r="N63" s="20">
        <v>92</v>
      </c>
      <c r="O63" s="20">
        <v>70</v>
      </c>
      <c r="P63" s="20">
        <v>0</v>
      </c>
      <c r="Q63" s="20">
        <v>0</v>
      </c>
      <c r="R63" s="20">
        <v>0</v>
      </c>
      <c r="S63" s="20">
        <v>68</v>
      </c>
      <c r="T63" s="20">
        <v>0</v>
      </c>
      <c r="U63" s="20">
        <v>0</v>
      </c>
      <c r="V63" s="20">
        <v>0</v>
      </c>
      <c r="W63" s="20">
        <v>0</v>
      </c>
      <c r="X63" s="20">
        <v>92</v>
      </c>
      <c r="Y63" s="20">
        <v>61</v>
      </c>
      <c r="Z63" s="20">
        <v>0</v>
      </c>
      <c r="AA63" s="20">
        <v>87</v>
      </c>
      <c r="AB63" s="20">
        <v>76</v>
      </c>
      <c r="AC63" s="20">
        <v>55</v>
      </c>
      <c r="AD63" s="20">
        <v>53</v>
      </c>
      <c r="AE63" s="20">
        <v>0</v>
      </c>
      <c r="AF63" s="20">
        <v>0</v>
      </c>
      <c r="AG63" s="20">
        <v>0</v>
      </c>
    </row>
    <row r="64" spans="3:33" ht="12.75">
      <c r="C64" s="3" t="str">
        <f>$V$8</f>
        <v>x19</v>
      </c>
      <c r="D64" s="20">
        <v>0</v>
      </c>
      <c r="E64" s="20">
        <v>58</v>
      </c>
      <c r="F64" s="20">
        <v>73</v>
      </c>
      <c r="G64" s="20">
        <v>65</v>
      </c>
      <c r="H64" s="20">
        <v>94</v>
      </c>
      <c r="I64" s="20">
        <v>96</v>
      </c>
      <c r="J64" s="20">
        <v>0</v>
      </c>
      <c r="K64" s="20">
        <v>81</v>
      </c>
      <c r="L64" s="20">
        <v>75</v>
      </c>
      <c r="M64" s="20">
        <v>0</v>
      </c>
      <c r="N64" s="20">
        <v>0</v>
      </c>
      <c r="O64" s="20">
        <v>0</v>
      </c>
      <c r="P64" s="20">
        <v>64</v>
      </c>
      <c r="Q64" s="20">
        <v>60</v>
      </c>
      <c r="R64" s="20">
        <v>62</v>
      </c>
      <c r="S64" s="20">
        <v>69</v>
      </c>
      <c r="T64" s="20">
        <v>0</v>
      </c>
      <c r="U64" s="20">
        <v>0</v>
      </c>
      <c r="V64" s="20">
        <v>0</v>
      </c>
      <c r="W64" s="20">
        <v>55</v>
      </c>
      <c r="X64" s="20">
        <v>0</v>
      </c>
      <c r="Y64" s="20">
        <v>0</v>
      </c>
      <c r="Z64" s="20">
        <v>95</v>
      </c>
      <c r="AA64" s="20">
        <v>62</v>
      </c>
      <c r="AB64" s="20">
        <v>99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</row>
    <row r="65" spans="3:33" ht="12.75">
      <c r="C65" s="3" t="str">
        <f>$W$8</f>
        <v>x20</v>
      </c>
      <c r="D65" s="20">
        <v>82</v>
      </c>
      <c r="E65" s="20">
        <v>86</v>
      </c>
      <c r="F65" s="20">
        <v>96</v>
      </c>
      <c r="G65" s="20">
        <v>95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84</v>
      </c>
      <c r="S65" s="20">
        <v>0</v>
      </c>
      <c r="T65" s="20">
        <v>86</v>
      </c>
      <c r="U65" s="20">
        <v>0</v>
      </c>
      <c r="V65" s="20">
        <v>55</v>
      </c>
      <c r="W65" s="20">
        <v>0</v>
      </c>
      <c r="X65" s="20">
        <v>0</v>
      </c>
      <c r="Y65" s="20">
        <v>93</v>
      </c>
      <c r="Z65" s="20">
        <v>90</v>
      </c>
      <c r="AA65" s="20">
        <v>0</v>
      </c>
      <c r="AB65" s="20">
        <v>87</v>
      </c>
      <c r="AC65" s="20">
        <v>52</v>
      </c>
      <c r="AD65" s="20">
        <v>0</v>
      </c>
      <c r="AE65" s="20">
        <v>56</v>
      </c>
      <c r="AF65" s="20">
        <v>0</v>
      </c>
      <c r="AG65" s="20">
        <v>86</v>
      </c>
    </row>
    <row r="66" spans="3:33" ht="12.75">
      <c r="C66" s="3" t="str">
        <f>$X$8</f>
        <v>x21</v>
      </c>
      <c r="D66" s="20">
        <v>0</v>
      </c>
      <c r="E66" s="20">
        <v>0</v>
      </c>
      <c r="F66" s="20">
        <v>0</v>
      </c>
      <c r="G66" s="20">
        <v>54</v>
      </c>
      <c r="H66" s="20">
        <v>0</v>
      </c>
      <c r="I66" s="20">
        <v>77</v>
      </c>
      <c r="J66" s="20">
        <v>0</v>
      </c>
      <c r="K66" s="20">
        <v>0</v>
      </c>
      <c r="L66" s="20">
        <v>88</v>
      </c>
      <c r="M66" s="20">
        <v>0</v>
      </c>
      <c r="N66" s="20">
        <v>0</v>
      </c>
      <c r="O66" s="20">
        <v>0</v>
      </c>
      <c r="P66" s="20">
        <v>90</v>
      </c>
      <c r="Q66" s="20">
        <v>55</v>
      </c>
      <c r="R66" s="20">
        <v>0</v>
      </c>
      <c r="S66" s="20">
        <v>94</v>
      </c>
      <c r="T66" s="20">
        <v>0</v>
      </c>
      <c r="U66" s="20">
        <v>92</v>
      </c>
      <c r="V66" s="20">
        <v>0</v>
      </c>
      <c r="W66" s="20">
        <v>0</v>
      </c>
      <c r="X66" s="20">
        <v>0</v>
      </c>
      <c r="Y66" s="20">
        <v>66</v>
      </c>
      <c r="Z66" s="20">
        <v>0</v>
      </c>
      <c r="AA66" s="20">
        <v>64</v>
      </c>
      <c r="AB66" s="20">
        <v>0</v>
      </c>
      <c r="AC66" s="20">
        <v>99</v>
      </c>
      <c r="AD66" s="20">
        <v>0</v>
      </c>
      <c r="AE66" s="20">
        <v>0</v>
      </c>
      <c r="AF66" s="20">
        <v>0</v>
      </c>
      <c r="AG66" s="20">
        <v>92</v>
      </c>
    </row>
    <row r="67" spans="3:33" ht="12.75">
      <c r="C67" s="3" t="str">
        <f>$Y$8</f>
        <v>x22</v>
      </c>
      <c r="D67" s="20">
        <v>0</v>
      </c>
      <c r="E67" s="20">
        <v>0</v>
      </c>
      <c r="F67" s="20">
        <v>0</v>
      </c>
      <c r="G67" s="20">
        <v>51</v>
      </c>
      <c r="H67" s="20">
        <v>76</v>
      </c>
      <c r="I67" s="20">
        <v>67</v>
      </c>
      <c r="J67" s="20">
        <v>0</v>
      </c>
      <c r="K67" s="20">
        <v>98</v>
      </c>
      <c r="L67" s="20">
        <v>63</v>
      </c>
      <c r="M67" s="20">
        <v>82</v>
      </c>
      <c r="N67" s="20">
        <v>80</v>
      </c>
      <c r="O67" s="20">
        <v>0</v>
      </c>
      <c r="P67" s="20">
        <v>78</v>
      </c>
      <c r="Q67" s="20">
        <v>80</v>
      </c>
      <c r="R67" s="20">
        <v>0</v>
      </c>
      <c r="S67" s="20">
        <v>0</v>
      </c>
      <c r="T67" s="20">
        <v>0</v>
      </c>
      <c r="U67" s="20">
        <v>61</v>
      </c>
      <c r="V67" s="20">
        <v>0</v>
      </c>
      <c r="W67" s="20">
        <v>93</v>
      </c>
      <c r="X67" s="20">
        <v>66</v>
      </c>
      <c r="Y67" s="20">
        <v>0</v>
      </c>
      <c r="Z67" s="20">
        <v>0</v>
      </c>
      <c r="AA67" s="20">
        <v>0</v>
      </c>
      <c r="AB67" s="20">
        <v>0</v>
      </c>
      <c r="AC67" s="20">
        <v>55</v>
      </c>
      <c r="AD67" s="20">
        <v>0</v>
      </c>
      <c r="AE67" s="20">
        <v>0</v>
      </c>
      <c r="AF67" s="20">
        <v>0</v>
      </c>
      <c r="AG67" s="20">
        <v>81</v>
      </c>
    </row>
    <row r="68" spans="3:33" ht="12.75">
      <c r="C68" s="3" t="str">
        <f>$Z$8</f>
        <v>x23</v>
      </c>
      <c r="D68" s="20">
        <v>0</v>
      </c>
      <c r="E68" s="20">
        <v>87</v>
      </c>
      <c r="F68" s="20">
        <v>0</v>
      </c>
      <c r="G68" s="20">
        <v>88</v>
      </c>
      <c r="H68" s="20">
        <v>0</v>
      </c>
      <c r="I68" s="20">
        <v>61</v>
      </c>
      <c r="J68" s="20">
        <v>0</v>
      </c>
      <c r="K68" s="20">
        <v>89</v>
      </c>
      <c r="L68" s="20">
        <v>55</v>
      </c>
      <c r="M68" s="20">
        <v>0</v>
      </c>
      <c r="N68" s="20">
        <v>0</v>
      </c>
      <c r="O68" s="20">
        <v>55</v>
      </c>
      <c r="P68" s="20">
        <v>84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95</v>
      </c>
      <c r="W68" s="20">
        <v>90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57</v>
      </c>
      <c r="AF68" s="20">
        <v>0</v>
      </c>
      <c r="AG68" s="20">
        <v>0</v>
      </c>
    </row>
    <row r="69" spans="3:33" ht="12.75">
      <c r="C69" s="3" t="str">
        <f>$AA$8</f>
        <v>x24</v>
      </c>
      <c r="D69" s="20">
        <v>90</v>
      </c>
      <c r="E69" s="20">
        <v>0</v>
      </c>
      <c r="F69" s="20">
        <v>69</v>
      </c>
      <c r="G69" s="20">
        <v>58</v>
      </c>
      <c r="H69" s="20">
        <v>83</v>
      </c>
      <c r="I69" s="20">
        <v>0</v>
      </c>
      <c r="J69" s="20">
        <v>0</v>
      </c>
      <c r="K69" s="20">
        <v>0</v>
      </c>
      <c r="L69" s="20">
        <v>90</v>
      </c>
      <c r="M69" s="20">
        <v>0</v>
      </c>
      <c r="N69" s="20">
        <v>0</v>
      </c>
      <c r="O69" s="20">
        <v>0</v>
      </c>
      <c r="P69" s="20">
        <v>74</v>
      </c>
      <c r="Q69" s="20">
        <v>54</v>
      </c>
      <c r="R69" s="20">
        <v>78</v>
      </c>
      <c r="S69" s="20">
        <v>0</v>
      </c>
      <c r="T69" s="20">
        <v>0</v>
      </c>
      <c r="U69" s="20">
        <v>87</v>
      </c>
      <c r="V69" s="20">
        <v>62</v>
      </c>
      <c r="W69" s="20">
        <v>0</v>
      </c>
      <c r="X69" s="20">
        <v>64</v>
      </c>
      <c r="Y69" s="20">
        <v>0</v>
      </c>
      <c r="Z69" s="20">
        <v>0</v>
      </c>
      <c r="AA69" s="20">
        <v>0</v>
      </c>
      <c r="AB69" s="20">
        <v>0</v>
      </c>
      <c r="AC69" s="20">
        <v>70</v>
      </c>
      <c r="AD69" s="20">
        <v>0</v>
      </c>
      <c r="AE69" s="20">
        <v>82</v>
      </c>
      <c r="AF69" s="20">
        <v>59</v>
      </c>
      <c r="AG69" s="20">
        <v>54</v>
      </c>
    </row>
    <row r="70" spans="3:33" ht="12.75">
      <c r="C70" s="3" t="str">
        <f>$AB$8</f>
        <v>x25</v>
      </c>
      <c r="D70" s="20">
        <v>0</v>
      </c>
      <c r="E70" s="20">
        <v>94</v>
      </c>
      <c r="F70" s="20">
        <v>0</v>
      </c>
      <c r="G70" s="20">
        <v>96</v>
      </c>
      <c r="H70" s="20">
        <v>0</v>
      </c>
      <c r="I70" s="20">
        <v>0</v>
      </c>
      <c r="J70" s="20">
        <v>0</v>
      </c>
      <c r="K70" s="20">
        <v>0</v>
      </c>
      <c r="L70" s="20">
        <v>51</v>
      </c>
      <c r="M70" s="20">
        <v>0</v>
      </c>
      <c r="N70" s="20">
        <v>78</v>
      </c>
      <c r="O70" s="20">
        <v>0</v>
      </c>
      <c r="P70" s="20">
        <v>0</v>
      </c>
      <c r="Q70" s="20">
        <v>96</v>
      </c>
      <c r="R70" s="20">
        <v>67</v>
      </c>
      <c r="S70" s="20">
        <v>67</v>
      </c>
      <c r="T70" s="20">
        <v>0</v>
      </c>
      <c r="U70" s="20">
        <v>76</v>
      </c>
      <c r="V70" s="20">
        <v>99</v>
      </c>
      <c r="W70" s="20">
        <v>87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60</v>
      </c>
      <c r="AD70" s="20">
        <v>77</v>
      </c>
      <c r="AE70" s="20">
        <v>64</v>
      </c>
      <c r="AF70" s="20">
        <v>82</v>
      </c>
      <c r="AG70" s="20">
        <v>0</v>
      </c>
    </row>
    <row r="71" spans="3:33" ht="12.75">
      <c r="C71" s="3" t="str">
        <f>$AC$8</f>
        <v>x26</v>
      </c>
      <c r="D71" s="20">
        <v>62</v>
      </c>
      <c r="E71" s="20">
        <v>0</v>
      </c>
      <c r="F71" s="20">
        <v>88</v>
      </c>
      <c r="G71" s="20">
        <v>59</v>
      </c>
      <c r="H71" s="20">
        <v>74</v>
      </c>
      <c r="I71" s="20">
        <v>0</v>
      </c>
      <c r="J71" s="20">
        <v>68</v>
      </c>
      <c r="K71" s="20">
        <v>0</v>
      </c>
      <c r="L71" s="20">
        <v>92</v>
      </c>
      <c r="M71" s="20">
        <v>0</v>
      </c>
      <c r="N71" s="20">
        <v>0</v>
      </c>
      <c r="O71" s="20">
        <v>75</v>
      </c>
      <c r="P71" s="20">
        <v>68</v>
      </c>
      <c r="Q71" s="20">
        <v>0</v>
      </c>
      <c r="R71" s="20">
        <v>83</v>
      </c>
      <c r="S71" s="20">
        <v>75</v>
      </c>
      <c r="T71" s="20">
        <v>63</v>
      </c>
      <c r="U71" s="20">
        <v>55</v>
      </c>
      <c r="V71" s="20">
        <v>0</v>
      </c>
      <c r="W71" s="20">
        <v>52</v>
      </c>
      <c r="X71" s="20">
        <v>99</v>
      </c>
      <c r="Y71" s="20">
        <v>55</v>
      </c>
      <c r="Z71" s="20">
        <v>0</v>
      </c>
      <c r="AA71" s="20">
        <v>70</v>
      </c>
      <c r="AB71" s="20">
        <v>60</v>
      </c>
      <c r="AC71" s="20">
        <v>0</v>
      </c>
      <c r="AD71" s="20">
        <v>0</v>
      </c>
      <c r="AE71" s="20">
        <v>0</v>
      </c>
      <c r="AF71" s="20">
        <v>73</v>
      </c>
      <c r="AG71" s="20">
        <v>0</v>
      </c>
    </row>
    <row r="72" spans="3:33" ht="12.75">
      <c r="C72" s="3" t="str">
        <f>$AD$8</f>
        <v>x27</v>
      </c>
      <c r="D72" s="20">
        <v>66</v>
      </c>
      <c r="E72" s="20">
        <v>82</v>
      </c>
      <c r="F72" s="20">
        <v>96</v>
      </c>
      <c r="G72" s="20">
        <v>82</v>
      </c>
      <c r="H72" s="20">
        <v>0</v>
      </c>
      <c r="I72" s="20">
        <v>53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86</v>
      </c>
      <c r="R72" s="20">
        <v>0</v>
      </c>
      <c r="S72" s="20">
        <v>0</v>
      </c>
      <c r="T72" s="20">
        <v>0</v>
      </c>
      <c r="U72" s="20">
        <v>53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77</v>
      </c>
      <c r="AC72" s="20">
        <v>0</v>
      </c>
      <c r="AD72" s="20">
        <v>0</v>
      </c>
      <c r="AE72" s="20">
        <v>0</v>
      </c>
      <c r="AF72" s="20">
        <v>0</v>
      </c>
      <c r="AG72" s="20">
        <v>76</v>
      </c>
    </row>
    <row r="73" spans="3:33" ht="12.75">
      <c r="C73" s="3" t="str">
        <f>$AE$8</f>
        <v>x28</v>
      </c>
      <c r="D73" s="20">
        <v>86</v>
      </c>
      <c r="E73" s="20">
        <v>89</v>
      </c>
      <c r="F73" s="20">
        <v>0</v>
      </c>
      <c r="G73" s="20">
        <v>0</v>
      </c>
      <c r="H73" s="20">
        <v>53</v>
      </c>
      <c r="I73" s="20">
        <v>58</v>
      </c>
      <c r="J73" s="20">
        <v>0</v>
      </c>
      <c r="K73" s="20">
        <v>0</v>
      </c>
      <c r="L73" s="20">
        <v>53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82</v>
      </c>
      <c r="S73" s="20">
        <v>0</v>
      </c>
      <c r="T73" s="20">
        <v>0</v>
      </c>
      <c r="U73" s="20">
        <v>0</v>
      </c>
      <c r="V73" s="20">
        <v>0</v>
      </c>
      <c r="W73" s="20">
        <v>56</v>
      </c>
      <c r="X73" s="20">
        <v>0</v>
      </c>
      <c r="Y73" s="20">
        <v>0</v>
      </c>
      <c r="Z73" s="20">
        <v>57</v>
      </c>
      <c r="AA73" s="20">
        <v>82</v>
      </c>
      <c r="AB73" s="20">
        <v>64</v>
      </c>
      <c r="AC73" s="20">
        <v>0</v>
      </c>
      <c r="AD73" s="20">
        <v>0</v>
      </c>
      <c r="AE73" s="20">
        <v>0</v>
      </c>
      <c r="AF73" s="20">
        <v>78</v>
      </c>
      <c r="AG73" s="20">
        <v>78</v>
      </c>
    </row>
    <row r="74" spans="3:33" ht="12.75">
      <c r="C74" s="3" t="str">
        <f>$AF$8</f>
        <v>x29</v>
      </c>
      <c r="D74" s="20">
        <v>0</v>
      </c>
      <c r="E74" s="20">
        <v>59</v>
      </c>
      <c r="F74" s="20">
        <v>60</v>
      </c>
      <c r="G74" s="20">
        <v>76</v>
      </c>
      <c r="H74" s="20">
        <v>89</v>
      </c>
      <c r="I74" s="20">
        <v>72</v>
      </c>
      <c r="J74" s="20">
        <v>0</v>
      </c>
      <c r="K74" s="20">
        <v>51</v>
      </c>
      <c r="L74" s="20">
        <v>0</v>
      </c>
      <c r="M74" s="20">
        <v>88</v>
      </c>
      <c r="N74" s="20">
        <v>84</v>
      </c>
      <c r="O74" s="20">
        <v>0</v>
      </c>
      <c r="P74" s="20">
        <v>0</v>
      </c>
      <c r="Q74" s="20">
        <v>0</v>
      </c>
      <c r="R74" s="20">
        <v>88</v>
      </c>
      <c r="S74" s="20">
        <v>61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59</v>
      </c>
      <c r="AB74" s="20">
        <v>82</v>
      </c>
      <c r="AC74" s="20">
        <v>73</v>
      </c>
      <c r="AD74" s="20">
        <v>0</v>
      </c>
      <c r="AE74" s="20">
        <v>78</v>
      </c>
      <c r="AF74" s="20">
        <v>0</v>
      </c>
      <c r="AG74" s="20">
        <v>72</v>
      </c>
    </row>
    <row r="75" spans="3:33" ht="12.75">
      <c r="C75" s="3" t="str">
        <f>$AG$8</f>
        <v>x30</v>
      </c>
      <c r="D75" s="20">
        <v>0</v>
      </c>
      <c r="E75" s="20">
        <v>0</v>
      </c>
      <c r="F75" s="20">
        <v>70</v>
      </c>
      <c r="G75" s="20">
        <v>51</v>
      </c>
      <c r="H75" s="20">
        <v>0</v>
      </c>
      <c r="I75" s="20">
        <v>0</v>
      </c>
      <c r="J75" s="20">
        <v>60</v>
      </c>
      <c r="K75" s="20">
        <v>78</v>
      </c>
      <c r="L75" s="20">
        <v>0</v>
      </c>
      <c r="M75" s="20">
        <v>72</v>
      </c>
      <c r="N75" s="20">
        <v>0</v>
      </c>
      <c r="O75" s="20">
        <v>0</v>
      </c>
      <c r="P75" s="20">
        <v>53</v>
      </c>
      <c r="Q75" s="20">
        <v>0</v>
      </c>
      <c r="R75" s="20">
        <v>0</v>
      </c>
      <c r="S75" s="20">
        <v>73</v>
      </c>
      <c r="T75" s="20">
        <v>59</v>
      </c>
      <c r="U75" s="20">
        <v>0</v>
      </c>
      <c r="V75" s="20">
        <v>0</v>
      </c>
      <c r="W75" s="20">
        <v>86</v>
      </c>
      <c r="X75" s="20">
        <v>92</v>
      </c>
      <c r="Y75" s="20">
        <v>81</v>
      </c>
      <c r="Z75" s="20">
        <v>0</v>
      </c>
      <c r="AA75" s="20">
        <v>54</v>
      </c>
      <c r="AB75" s="20">
        <v>0</v>
      </c>
      <c r="AC75" s="20">
        <v>0</v>
      </c>
      <c r="AD75" s="20">
        <v>76</v>
      </c>
      <c r="AE75" s="20">
        <v>78</v>
      </c>
      <c r="AF75" s="20">
        <v>72</v>
      </c>
      <c r="AG75" s="20">
        <v>0</v>
      </c>
    </row>
    <row r="77" spans="3:33" ht="12.75">
      <c r="C77" s="3" t="s">
        <v>23</v>
      </c>
      <c r="D77" s="2">
        <f>$D$9</f>
        <v>27</v>
      </c>
      <c r="E77" s="2">
        <f>$E$9</f>
        <v>20</v>
      </c>
      <c r="F77" s="2">
        <f>$F$9</f>
        <v>11</v>
      </c>
      <c r="G77" s="2">
        <f>$G$9</f>
        <v>26</v>
      </c>
      <c r="H77" s="2">
        <f>$H$9</f>
        <v>23</v>
      </c>
      <c r="I77" s="2">
        <f>$I$9</f>
        <v>8</v>
      </c>
      <c r="J77" s="2">
        <f>$J$9</f>
        <v>15</v>
      </c>
      <c r="K77" s="2">
        <f>$K$9</f>
        <v>16</v>
      </c>
      <c r="L77" s="2">
        <f>$L$9</f>
        <v>22</v>
      </c>
      <c r="M77" s="2">
        <f>$M$9</f>
        <v>21</v>
      </c>
      <c r="N77" s="2">
        <f>$N$9</f>
        <v>7</v>
      </c>
      <c r="O77" s="2">
        <f>$O$9</f>
        <v>1</v>
      </c>
      <c r="P77" s="2">
        <f>$P$9</f>
        <v>29</v>
      </c>
      <c r="Q77" s="2">
        <f>$Q$9</f>
        <v>13</v>
      </c>
      <c r="R77" s="2">
        <f>$R$9</f>
        <v>24</v>
      </c>
      <c r="S77" s="2">
        <f>$S$9</f>
        <v>12</v>
      </c>
      <c r="T77" s="2">
        <f>$T$9</f>
        <v>2</v>
      </c>
      <c r="U77" s="2">
        <f>$U$9</f>
        <v>25</v>
      </c>
      <c r="V77" s="2">
        <f>$V$9</f>
        <v>19</v>
      </c>
      <c r="W77" s="2">
        <f>$W$9</f>
        <v>17</v>
      </c>
      <c r="X77" s="2">
        <f>$X$9</f>
        <v>28</v>
      </c>
      <c r="Y77" s="2">
        <f>$Y$9</f>
        <v>9</v>
      </c>
      <c r="Z77" s="2">
        <f>$Z$9</f>
        <v>14</v>
      </c>
      <c r="AA77" s="2">
        <f>$AA$9</f>
        <v>30</v>
      </c>
      <c r="AB77" s="2">
        <f>$AB$9</f>
        <v>4</v>
      </c>
      <c r="AC77" s="2">
        <f>$AC$9</f>
        <v>10</v>
      </c>
      <c r="AD77" s="2">
        <f>$AD$9</f>
        <v>3</v>
      </c>
      <c r="AE77" s="2">
        <f>$AE$9</f>
        <v>6</v>
      </c>
      <c r="AF77" s="2">
        <f>$AF$9</f>
        <v>18</v>
      </c>
      <c r="AG77" s="2">
        <f>$AG$9</f>
        <v>5</v>
      </c>
    </row>
    <row r="78" spans="3:33" ht="12.75">
      <c r="C78" s="3">
        <f>$D$9</f>
        <v>27</v>
      </c>
      <c r="D78" s="12">
        <f>INDEX(QAP4_Distance,C78,D77)</f>
        <v>0</v>
      </c>
      <c r="E78" s="12">
        <f>INDEX(QAP4_Distance,C78,E77)</f>
        <v>88</v>
      </c>
      <c r="F78" s="12">
        <f>INDEX(QAP4_Distance,C78,F77)</f>
        <v>120</v>
      </c>
      <c r="G78" s="12">
        <f>INDEX(QAP4_Distance,C78,G77)</f>
        <v>132</v>
      </c>
      <c r="H78" s="12">
        <f>INDEX(QAP4_Distance,C78,H77)</f>
        <v>74</v>
      </c>
      <c r="I78" s="12">
        <f>INDEX(QAP4_Distance,C78,I77)</f>
        <v>108</v>
      </c>
      <c r="J78" s="12">
        <f>INDEX(QAP4_Distance,C78,J77)</f>
        <v>98</v>
      </c>
      <c r="K78" s="12">
        <f>INDEX(QAP4_Distance,C78,K77)</f>
        <v>2</v>
      </c>
      <c r="L78" s="12">
        <f>INDEX(QAP4_Distance,C78,L77)</f>
        <v>103</v>
      </c>
      <c r="M78" s="12">
        <f>INDEX(QAP4_Distance,C78,M77)</f>
        <v>147</v>
      </c>
      <c r="N78" s="12">
        <f>INDEX(QAP4_Distance,C78,N77)</f>
        <v>101</v>
      </c>
      <c r="O78" s="12">
        <f>INDEX(QAP4_Distance,C78,O77)</f>
        <v>119</v>
      </c>
      <c r="P78" s="12">
        <f>INDEX(QAP4_Distance,C78,P77)</f>
        <v>9</v>
      </c>
      <c r="Q78" s="12">
        <f>INDEX(QAP4_Distance,C78,Q77)</f>
        <v>52</v>
      </c>
      <c r="R78" s="12">
        <f>INDEX(QAP4_Distance,C78,R77)</f>
        <v>143</v>
      </c>
      <c r="S78" s="12">
        <f>INDEX(QAP4_Distance,C78,S77)</f>
        <v>79</v>
      </c>
      <c r="T78" s="12">
        <f>INDEX(QAP4_Distance,C78,T77)</f>
        <v>58</v>
      </c>
      <c r="U78" s="12">
        <f>INDEX(QAP4_Distance,C78,U77)</f>
        <v>36</v>
      </c>
      <c r="V78" s="12">
        <f>INDEX(QAP4_Distance,C78,V77)</f>
        <v>35</v>
      </c>
      <c r="W78" s="12">
        <f>INDEX(QAP4_Distance,C78,W77)</f>
        <v>129</v>
      </c>
      <c r="X78" s="12">
        <f>INDEX(QAP4_Distance,C78,X77)</f>
        <v>6</v>
      </c>
      <c r="Y78" s="12">
        <f>INDEX(QAP4_Distance,C78,Y77)</f>
        <v>100</v>
      </c>
      <c r="Z78" s="12">
        <f>INDEX(QAP4_Distance,C78,Z77)</f>
        <v>112</v>
      </c>
      <c r="AA78" s="12">
        <f>INDEX(QAP4_Distance,C78,AA77)</f>
        <v>92</v>
      </c>
      <c r="AB78" s="12">
        <f>INDEX(QAP4_Distance,C78,AB77)</f>
        <v>63</v>
      </c>
      <c r="AC78" s="12">
        <f>INDEX(QAP4_Distance,C78,AC77)</f>
        <v>29</v>
      </c>
      <c r="AD78" s="12">
        <f>INDEX(QAP4_Distance,C78,AD77)</f>
        <v>69</v>
      </c>
      <c r="AE78" s="12">
        <f>INDEX(QAP4_Distance,C78,AE77)</f>
        <v>137</v>
      </c>
      <c r="AF78" s="12">
        <f>INDEX(QAP4_Distance,C78,AF77)</f>
        <v>126</v>
      </c>
      <c r="AG78" s="12">
        <f>INDEX(QAP4_Distance,C78,AG77)</f>
        <v>17</v>
      </c>
    </row>
    <row r="79" spans="3:33" ht="12.75">
      <c r="C79" s="3">
        <f>$E$9</f>
        <v>20</v>
      </c>
      <c r="D79" s="12">
        <f>INDEX(QAP4_Distance,C79,D77)</f>
        <v>88</v>
      </c>
      <c r="E79" s="12">
        <f>INDEX(QAP4_Distance,C79,E77)</f>
        <v>0</v>
      </c>
      <c r="F79" s="12">
        <f>INDEX(QAP4_Distance,C79,F77)</f>
        <v>94</v>
      </c>
      <c r="G79" s="12">
        <f>INDEX(QAP4_Distance,C79,G77)</f>
        <v>113</v>
      </c>
      <c r="H79" s="12">
        <f>INDEX(QAP4_Distance,C79,H77)</f>
        <v>75</v>
      </c>
      <c r="I79" s="12">
        <f>INDEX(QAP4_Distance,C79,I77)</f>
        <v>124</v>
      </c>
      <c r="J79" s="12">
        <f>INDEX(QAP4_Distance,C79,J77)</f>
        <v>58</v>
      </c>
      <c r="K79" s="12">
        <f>INDEX(QAP4_Distance,C79,K77)</f>
        <v>27</v>
      </c>
      <c r="L79" s="12">
        <f>INDEX(QAP4_Distance,C79,L77)</f>
        <v>28</v>
      </c>
      <c r="M79" s="12">
        <f>INDEX(QAP4_Distance,C79,M77)</f>
        <v>37</v>
      </c>
      <c r="N79" s="12">
        <f>INDEX(QAP4_Distance,C79,N77)</f>
        <v>79</v>
      </c>
      <c r="O79" s="12">
        <f>INDEX(QAP4_Distance,C79,O77)</f>
        <v>64</v>
      </c>
      <c r="P79" s="12">
        <f>INDEX(QAP4_Distance,C79,P77)</f>
        <v>83</v>
      </c>
      <c r="Q79" s="12">
        <f>INDEX(QAP4_Distance,C79,Q77)</f>
        <v>1</v>
      </c>
      <c r="R79" s="12">
        <f>INDEX(QAP4_Distance,C79,R77)</f>
        <v>86</v>
      </c>
      <c r="S79" s="12">
        <f>INDEX(QAP4_Distance,C79,S77)</f>
        <v>58</v>
      </c>
      <c r="T79" s="12">
        <f>INDEX(QAP4_Distance,C79,T77)</f>
        <v>46</v>
      </c>
      <c r="U79" s="12">
        <f>INDEX(QAP4_Distance,C79,U77)</f>
        <v>0</v>
      </c>
      <c r="V79" s="12">
        <f>INDEX(QAP4_Distance,C79,V77)</f>
        <v>34</v>
      </c>
      <c r="W79" s="12">
        <f>INDEX(QAP4_Distance,C79,W77)</f>
        <v>133</v>
      </c>
      <c r="X79" s="12">
        <f>INDEX(QAP4_Distance,C79,X77)</f>
        <v>34</v>
      </c>
      <c r="Y79" s="12">
        <f>INDEX(QAP4_Distance,C79,Y77)</f>
        <v>6</v>
      </c>
      <c r="Z79" s="12">
        <f>INDEX(QAP4_Distance,C79,Z77)</f>
        <v>46</v>
      </c>
      <c r="AA79" s="12">
        <f>INDEX(QAP4_Distance,C79,AA77)</f>
        <v>118</v>
      </c>
      <c r="AB79" s="12">
        <f>INDEX(QAP4_Distance,C79,AB77)</f>
        <v>17</v>
      </c>
      <c r="AC79" s="12">
        <f>INDEX(QAP4_Distance,C79,AC77)</f>
        <v>135</v>
      </c>
      <c r="AD79" s="12">
        <f>INDEX(QAP4_Distance,C79,AD77)</f>
        <v>6</v>
      </c>
      <c r="AE79" s="12">
        <f>INDEX(QAP4_Distance,C79,AE77)</f>
        <v>87</v>
      </c>
      <c r="AF79" s="12">
        <f>INDEX(QAP4_Distance,C79,AF77)</f>
        <v>128</v>
      </c>
      <c r="AG79" s="12">
        <f>INDEX(QAP4_Distance,C79,AG77)</f>
        <v>18</v>
      </c>
    </row>
    <row r="80" spans="3:33" ht="12.75">
      <c r="C80" s="3">
        <f>$F$9</f>
        <v>11</v>
      </c>
      <c r="D80" s="12">
        <f>INDEX(QAP4_Distance,C80,D77)</f>
        <v>120</v>
      </c>
      <c r="E80" s="12">
        <f>INDEX(QAP4_Distance,C80,E77)</f>
        <v>94</v>
      </c>
      <c r="F80" s="12">
        <f>INDEX(QAP4_Distance,C80,F77)</f>
        <v>0</v>
      </c>
      <c r="G80" s="12">
        <f>INDEX(QAP4_Distance,C80,G77)</f>
        <v>149</v>
      </c>
      <c r="H80" s="12">
        <f>INDEX(QAP4_Distance,C80,H77)</f>
        <v>112</v>
      </c>
      <c r="I80" s="12">
        <f>INDEX(QAP4_Distance,C80,I77)</f>
        <v>96</v>
      </c>
      <c r="J80" s="12">
        <f>INDEX(QAP4_Distance,C80,J77)</f>
        <v>32</v>
      </c>
      <c r="K80" s="12">
        <f>INDEX(QAP4_Distance,C80,K77)</f>
        <v>114</v>
      </c>
      <c r="L80" s="12">
        <f>INDEX(QAP4_Distance,C80,L77)</f>
        <v>32</v>
      </c>
      <c r="M80" s="12">
        <f>INDEX(QAP4_Distance,C80,M77)</f>
        <v>112</v>
      </c>
      <c r="N80" s="12">
        <f>INDEX(QAP4_Distance,C80,N77)</f>
        <v>2</v>
      </c>
      <c r="O80" s="12">
        <f>INDEX(QAP4_Distance,C80,O77)</f>
        <v>55</v>
      </c>
      <c r="P80" s="12">
        <f>INDEX(QAP4_Distance,C80,P77)</f>
        <v>124</v>
      </c>
      <c r="Q80" s="12">
        <f>INDEX(QAP4_Distance,C80,Q77)</f>
        <v>85</v>
      </c>
      <c r="R80" s="12">
        <f>INDEX(QAP4_Distance,C80,R77)</f>
        <v>7</v>
      </c>
      <c r="S80" s="12">
        <f>INDEX(QAP4_Distance,C80,S77)</f>
        <v>40</v>
      </c>
      <c r="T80" s="12">
        <f>INDEX(QAP4_Distance,C80,T77)</f>
        <v>54</v>
      </c>
      <c r="U80" s="12">
        <f>INDEX(QAP4_Distance,C80,U77)</f>
        <v>54</v>
      </c>
      <c r="V80" s="12">
        <f>INDEX(QAP4_Distance,C80,V77)</f>
        <v>11</v>
      </c>
      <c r="W80" s="12">
        <f>INDEX(QAP4_Distance,C80,W77)</f>
        <v>61</v>
      </c>
      <c r="X80" s="12">
        <f>INDEX(QAP4_Distance,C80,X77)</f>
        <v>140</v>
      </c>
      <c r="Y80" s="12">
        <f>INDEX(QAP4_Distance,C80,Y77)</f>
        <v>87</v>
      </c>
      <c r="Z80" s="12">
        <f>INDEX(QAP4_Distance,C80,Z77)</f>
        <v>148</v>
      </c>
      <c r="AA80" s="12">
        <f>INDEX(QAP4_Distance,C80,AA77)</f>
        <v>67</v>
      </c>
      <c r="AB80" s="12">
        <f>INDEX(QAP4_Distance,C80,AB77)</f>
        <v>29</v>
      </c>
      <c r="AC80" s="12">
        <f>INDEX(QAP4_Distance,C80,AC77)</f>
        <v>136</v>
      </c>
      <c r="AD80" s="12">
        <f>INDEX(QAP4_Distance,C80,AD77)</f>
        <v>18</v>
      </c>
      <c r="AE80" s="12">
        <f>INDEX(QAP4_Distance,C80,AE77)</f>
        <v>143</v>
      </c>
      <c r="AF80" s="12">
        <f>INDEX(QAP4_Distance,C80,AF77)</f>
        <v>119</v>
      </c>
      <c r="AG80" s="12">
        <f>INDEX(QAP4_Distance,C80,AG77)</f>
        <v>76</v>
      </c>
    </row>
    <row r="81" spans="3:33" ht="12.75">
      <c r="C81" s="3">
        <f>$G$9</f>
        <v>26</v>
      </c>
      <c r="D81" s="12">
        <f>INDEX(QAP4_Distance,C81,D77)</f>
        <v>132</v>
      </c>
      <c r="E81" s="12">
        <f>INDEX(QAP4_Distance,C81,E77)</f>
        <v>113</v>
      </c>
      <c r="F81" s="12">
        <f>INDEX(QAP4_Distance,C81,F77)</f>
        <v>149</v>
      </c>
      <c r="G81" s="12">
        <f>INDEX(QAP4_Distance,C81,G77)</f>
        <v>0</v>
      </c>
      <c r="H81" s="12">
        <f>INDEX(QAP4_Distance,C81,H77)</f>
        <v>6</v>
      </c>
      <c r="I81" s="12">
        <f>INDEX(QAP4_Distance,C81,I77)</f>
        <v>142</v>
      </c>
      <c r="J81" s="12">
        <f>INDEX(QAP4_Distance,C81,J77)</f>
        <v>144</v>
      </c>
      <c r="K81" s="12">
        <f>INDEX(QAP4_Distance,C81,K77)</f>
        <v>139</v>
      </c>
      <c r="L81" s="12">
        <f>INDEX(QAP4_Distance,C81,L77)</f>
        <v>31</v>
      </c>
      <c r="M81" s="12">
        <f>INDEX(QAP4_Distance,C81,M77)</f>
        <v>133</v>
      </c>
      <c r="N81" s="12">
        <f>INDEX(QAP4_Distance,C81,N77)</f>
        <v>73</v>
      </c>
      <c r="O81" s="12">
        <f>INDEX(QAP4_Distance,C81,O77)</f>
        <v>52</v>
      </c>
      <c r="P81" s="12">
        <f>INDEX(QAP4_Distance,C81,P77)</f>
        <v>23</v>
      </c>
      <c r="Q81" s="12">
        <f>INDEX(QAP4_Distance,C81,Q77)</f>
        <v>117</v>
      </c>
      <c r="R81" s="12">
        <f>INDEX(QAP4_Distance,C81,R77)</f>
        <v>118</v>
      </c>
      <c r="S81" s="12">
        <f>INDEX(QAP4_Distance,C81,S77)</f>
        <v>73</v>
      </c>
      <c r="T81" s="12">
        <f>INDEX(QAP4_Distance,C81,T77)</f>
        <v>137</v>
      </c>
      <c r="U81" s="12">
        <f>INDEX(QAP4_Distance,C81,U77)</f>
        <v>34</v>
      </c>
      <c r="V81" s="12">
        <f>INDEX(QAP4_Distance,C81,V77)</f>
        <v>75</v>
      </c>
      <c r="W81" s="12">
        <f>INDEX(QAP4_Distance,C81,W77)</f>
        <v>127</v>
      </c>
      <c r="X81" s="12">
        <f>INDEX(QAP4_Distance,C81,X77)</f>
        <v>120</v>
      </c>
      <c r="Y81" s="12">
        <f>INDEX(QAP4_Distance,C81,Y77)</f>
        <v>33</v>
      </c>
      <c r="Z81" s="12">
        <f>INDEX(QAP4_Distance,C81,Z77)</f>
        <v>45</v>
      </c>
      <c r="AA81" s="12">
        <f>INDEX(QAP4_Distance,C81,AA77)</f>
        <v>143</v>
      </c>
      <c r="AB81" s="12">
        <f>INDEX(QAP4_Distance,C81,AB77)</f>
        <v>32</v>
      </c>
      <c r="AC81" s="12">
        <f>INDEX(QAP4_Distance,C81,AC77)</f>
        <v>109</v>
      </c>
      <c r="AD81" s="12">
        <f>INDEX(QAP4_Distance,C81,AD77)</f>
        <v>131</v>
      </c>
      <c r="AE81" s="12">
        <f>INDEX(QAP4_Distance,C81,AE77)</f>
        <v>13</v>
      </c>
      <c r="AF81" s="12">
        <f>INDEX(QAP4_Distance,C81,AF77)</f>
        <v>145</v>
      </c>
      <c r="AG81" s="12">
        <f>INDEX(QAP4_Distance,C81,AG77)</f>
        <v>120</v>
      </c>
    </row>
    <row r="82" spans="3:33" ht="12.75">
      <c r="C82" s="3">
        <f>$H$9</f>
        <v>23</v>
      </c>
      <c r="D82" s="12">
        <f>INDEX(QAP4_Distance,C82,D77)</f>
        <v>74</v>
      </c>
      <c r="E82" s="12">
        <f>INDEX(QAP4_Distance,C82,E77)</f>
        <v>75</v>
      </c>
      <c r="F82" s="12">
        <f>INDEX(QAP4_Distance,C82,F77)</f>
        <v>112</v>
      </c>
      <c r="G82" s="12">
        <f>INDEX(QAP4_Distance,C82,G77)</f>
        <v>6</v>
      </c>
      <c r="H82" s="12">
        <f>INDEX(QAP4_Distance,C82,H77)</f>
        <v>0</v>
      </c>
      <c r="I82" s="12">
        <f>INDEX(QAP4_Distance,C82,I77)</f>
        <v>149</v>
      </c>
      <c r="J82" s="12">
        <f>INDEX(QAP4_Distance,C82,J77)</f>
        <v>29</v>
      </c>
      <c r="K82" s="12">
        <f>INDEX(QAP4_Distance,C82,K77)</f>
        <v>90</v>
      </c>
      <c r="L82" s="12">
        <f>INDEX(QAP4_Distance,C82,L77)</f>
        <v>132</v>
      </c>
      <c r="M82" s="12">
        <f>INDEX(QAP4_Distance,C82,M77)</f>
        <v>38</v>
      </c>
      <c r="N82" s="12">
        <f>INDEX(QAP4_Distance,C82,N77)</f>
        <v>9</v>
      </c>
      <c r="O82" s="12">
        <f>INDEX(QAP4_Distance,C82,O77)</f>
        <v>91</v>
      </c>
      <c r="P82" s="12">
        <f>INDEX(QAP4_Distance,C82,P77)</f>
        <v>133</v>
      </c>
      <c r="Q82" s="12">
        <f>INDEX(QAP4_Distance,C82,Q77)</f>
        <v>119</v>
      </c>
      <c r="R82" s="12">
        <f>INDEX(QAP4_Distance,C82,R77)</f>
        <v>40</v>
      </c>
      <c r="S82" s="12">
        <f>INDEX(QAP4_Distance,C82,S77)</f>
        <v>29</v>
      </c>
      <c r="T82" s="12">
        <f>INDEX(QAP4_Distance,C82,T77)</f>
        <v>39</v>
      </c>
      <c r="U82" s="12">
        <f>INDEX(QAP4_Distance,C82,U77)</f>
        <v>32</v>
      </c>
      <c r="V82" s="12">
        <f>INDEX(QAP4_Distance,C82,V77)</f>
        <v>7</v>
      </c>
      <c r="W82" s="12">
        <f>INDEX(QAP4_Distance,C82,W77)</f>
        <v>58</v>
      </c>
      <c r="X82" s="12">
        <f>INDEX(QAP4_Distance,C82,X77)</f>
        <v>73</v>
      </c>
      <c r="Y82" s="12">
        <f>INDEX(QAP4_Distance,C82,Y77)</f>
        <v>14</v>
      </c>
      <c r="Z82" s="12">
        <f>INDEX(QAP4_Distance,C82,Z77)</f>
        <v>132</v>
      </c>
      <c r="AA82" s="12">
        <f>INDEX(QAP4_Distance,C82,AA77)</f>
        <v>35</v>
      </c>
      <c r="AB82" s="12">
        <f>INDEX(QAP4_Distance,C82,AB77)</f>
        <v>144</v>
      </c>
      <c r="AC82" s="12">
        <f>INDEX(QAP4_Distance,C82,AC77)</f>
        <v>86</v>
      </c>
      <c r="AD82" s="12">
        <f>INDEX(QAP4_Distance,C82,AD77)</f>
        <v>53</v>
      </c>
      <c r="AE82" s="12">
        <f>INDEX(QAP4_Distance,C82,AE77)</f>
        <v>0</v>
      </c>
      <c r="AF82" s="12">
        <f>INDEX(QAP4_Distance,C82,AF77)</f>
        <v>24</v>
      </c>
      <c r="AG82" s="12">
        <f>INDEX(QAP4_Distance,C82,AG77)</f>
        <v>128</v>
      </c>
    </row>
    <row r="83" spans="3:33" ht="12.75">
      <c r="C83" s="3">
        <f>$I$9</f>
        <v>8</v>
      </c>
      <c r="D83" s="12">
        <f>INDEX(QAP4_Distance,C83,D77)</f>
        <v>108</v>
      </c>
      <c r="E83" s="12">
        <f>INDEX(QAP4_Distance,C83,E77)</f>
        <v>124</v>
      </c>
      <c r="F83" s="12">
        <f>INDEX(QAP4_Distance,C83,F77)</f>
        <v>96</v>
      </c>
      <c r="G83" s="12">
        <f>INDEX(QAP4_Distance,C83,G77)</f>
        <v>142</v>
      </c>
      <c r="H83" s="12">
        <f>INDEX(QAP4_Distance,C83,H77)</f>
        <v>149</v>
      </c>
      <c r="I83" s="12">
        <f>INDEX(QAP4_Distance,C83,I77)</f>
        <v>0</v>
      </c>
      <c r="J83" s="12">
        <f>INDEX(QAP4_Distance,C83,J77)</f>
        <v>54</v>
      </c>
      <c r="K83" s="12">
        <f>INDEX(QAP4_Distance,C83,K77)</f>
        <v>97</v>
      </c>
      <c r="L83" s="12">
        <f>INDEX(QAP4_Distance,C83,L77)</f>
        <v>16</v>
      </c>
      <c r="M83" s="12">
        <f>INDEX(QAP4_Distance,C83,M77)</f>
        <v>80</v>
      </c>
      <c r="N83" s="12">
        <f>INDEX(QAP4_Distance,C83,N77)</f>
        <v>0</v>
      </c>
      <c r="O83" s="12">
        <f>INDEX(QAP4_Distance,C83,O77)</f>
        <v>36</v>
      </c>
      <c r="P83" s="12">
        <f>INDEX(QAP4_Distance,C83,P77)</f>
        <v>56</v>
      </c>
      <c r="Q83" s="12">
        <f>INDEX(QAP4_Distance,C83,Q77)</f>
        <v>103</v>
      </c>
      <c r="R83" s="12">
        <f>INDEX(QAP4_Distance,C83,R77)</f>
        <v>64</v>
      </c>
      <c r="S83" s="12">
        <f>INDEX(QAP4_Distance,C83,S77)</f>
        <v>9</v>
      </c>
      <c r="T83" s="12">
        <f>INDEX(QAP4_Distance,C83,T77)</f>
        <v>80</v>
      </c>
      <c r="U83" s="12">
        <f>INDEX(QAP4_Distance,C83,U77)</f>
        <v>5</v>
      </c>
      <c r="V83" s="12">
        <f>INDEX(QAP4_Distance,C83,V77)</f>
        <v>114</v>
      </c>
      <c r="W83" s="12">
        <f>INDEX(QAP4_Distance,C83,W77)</f>
        <v>143</v>
      </c>
      <c r="X83" s="12">
        <f>INDEX(QAP4_Distance,C83,X77)</f>
        <v>124</v>
      </c>
      <c r="Y83" s="12">
        <f>INDEX(QAP4_Distance,C83,Y77)</f>
        <v>126</v>
      </c>
      <c r="Z83" s="12">
        <f>INDEX(QAP4_Distance,C83,Z77)</f>
        <v>85</v>
      </c>
      <c r="AA83" s="12">
        <f>INDEX(QAP4_Distance,C83,AA77)</f>
        <v>84</v>
      </c>
      <c r="AB83" s="12">
        <f>INDEX(QAP4_Distance,C83,AB77)</f>
        <v>47</v>
      </c>
      <c r="AC83" s="12">
        <f>INDEX(QAP4_Distance,C83,AC77)</f>
        <v>112</v>
      </c>
      <c r="AD83" s="12">
        <f>INDEX(QAP4_Distance,C83,AD77)</f>
        <v>86</v>
      </c>
      <c r="AE83" s="12">
        <f>INDEX(QAP4_Distance,C83,AE77)</f>
        <v>38</v>
      </c>
      <c r="AF83" s="12">
        <f>INDEX(QAP4_Distance,C83,AF77)</f>
        <v>146</v>
      </c>
      <c r="AG83" s="12">
        <f>INDEX(QAP4_Distance,C83,AG77)</f>
        <v>72</v>
      </c>
    </row>
    <row r="84" spans="3:33" ht="12.75">
      <c r="C84" s="3">
        <f>$J$9</f>
        <v>15</v>
      </c>
      <c r="D84" s="12">
        <f>INDEX(QAP4_Distance,C84,D77)</f>
        <v>98</v>
      </c>
      <c r="E84" s="12">
        <f>INDEX(QAP4_Distance,C84,E77)</f>
        <v>58</v>
      </c>
      <c r="F84" s="12">
        <f>INDEX(QAP4_Distance,C84,F77)</f>
        <v>32</v>
      </c>
      <c r="G84" s="12">
        <f>INDEX(QAP4_Distance,C84,G77)</f>
        <v>144</v>
      </c>
      <c r="H84" s="12">
        <f>INDEX(QAP4_Distance,C84,H77)</f>
        <v>29</v>
      </c>
      <c r="I84" s="12">
        <f>INDEX(QAP4_Distance,C84,I77)</f>
        <v>54</v>
      </c>
      <c r="J84" s="12">
        <f>INDEX(QAP4_Distance,C84,J77)</f>
        <v>0</v>
      </c>
      <c r="K84" s="12">
        <f>INDEX(QAP4_Distance,C84,K77)</f>
        <v>18</v>
      </c>
      <c r="L84" s="12">
        <f>INDEX(QAP4_Distance,C84,L77)</f>
        <v>4</v>
      </c>
      <c r="M84" s="12">
        <f>INDEX(QAP4_Distance,C84,M77)</f>
        <v>55</v>
      </c>
      <c r="N84" s="12">
        <f>INDEX(QAP4_Distance,C84,N77)</f>
        <v>87</v>
      </c>
      <c r="O84" s="12">
        <f>INDEX(QAP4_Distance,C84,O77)</f>
        <v>36</v>
      </c>
      <c r="P84" s="12">
        <f>INDEX(QAP4_Distance,C84,P77)</f>
        <v>94</v>
      </c>
      <c r="Q84" s="12">
        <f>INDEX(QAP4_Distance,C84,Q77)</f>
        <v>42</v>
      </c>
      <c r="R84" s="12">
        <f>INDEX(QAP4_Distance,C84,R77)</f>
        <v>61</v>
      </c>
      <c r="S84" s="12">
        <f>INDEX(QAP4_Distance,C84,S77)</f>
        <v>37</v>
      </c>
      <c r="T84" s="12">
        <f>INDEX(QAP4_Distance,C84,T77)</f>
        <v>38</v>
      </c>
      <c r="U84" s="12">
        <f>INDEX(QAP4_Distance,C84,U77)</f>
        <v>8</v>
      </c>
      <c r="V84" s="12">
        <f>INDEX(QAP4_Distance,C84,V77)</f>
        <v>22</v>
      </c>
      <c r="W84" s="12">
        <f>INDEX(QAP4_Distance,C84,W77)</f>
        <v>106</v>
      </c>
      <c r="X84" s="12">
        <f>INDEX(QAP4_Distance,C84,X77)</f>
        <v>75</v>
      </c>
      <c r="Y84" s="12">
        <f>INDEX(QAP4_Distance,C84,Y77)</f>
        <v>136</v>
      </c>
      <c r="Z84" s="12">
        <f>INDEX(QAP4_Distance,C84,Z77)</f>
        <v>143</v>
      </c>
      <c r="AA84" s="12">
        <f>INDEX(QAP4_Distance,C84,AA77)</f>
        <v>140</v>
      </c>
      <c r="AB84" s="12">
        <f>INDEX(QAP4_Distance,C84,AB77)</f>
        <v>124</v>
      </c>
      <c r="AC84" s="12">
        <f>INDEX(QAP4_Distance,C84,AC77)</f>
        <v>64</v>
      </c>
      <c r="AD84" s="12">
        <f>INDEX(QAP4_Distance,C84,AD77)</f>
        <v>46</v>
      </c>
      <c r="AE84" s="12">
        <f>INDEX(QAP4_Distance,C84,AE77)</f>
        <v>104</v>
      </c>
      <c r="AF84" s="12">
        <f>INDEX(QAP4_Distance,C84,AF77)</f>
        <v>22</v>
      </c>
      <c r="AG84" s="12">
        <f>INDEX(QAP4_Distance,C84,AG77)</f>
        <v>22</v>
      </c>
    </row>
    <row r="85" spans="3:33" ht="12.75">
      <c r="C85" s="3">
        <f>$K$9</f>
        <v>16</v>
      </c>
      <c r="D85" s="12">
        <f>INDEX(QAP4_Distance,C85,D77)</f>
        <v>2</v>
      </c>
      <c r="E85" s="12">
        <f>INDEX(QAP4_Distance,C85,E77)</f>
        <v>27</v>
      </c>
      <c r="F85" s="12">
        <f>INDEX(QAP4_Distance,C85,F77)</f>
        <v>114</v>
      </c>
      <c r="G85" s="12">
        <f>INDEX(QAP4_Distance,C85,G77)</f>
        <v>139</v>
      </c>
      <c r="H85" s="12">
        <f>INDEX(QAP4_Distance,C85,H77)</f>
        <v>90</v>
      </c>
      <c r="I85" s="12">
        <f>INDEX(QAP4_Distance,C85,I77)</f>
        <v>97</v>
      </c>
      <c r="J85" s="12">
        <f>INDEX(QAP4_Distance,C85,J77)</f>
        <v>18</v>
      </c>
      <c r="K85" s="12">
        <f>INDEX(QAP4_Distance,C85,K77)</f>
        <v>0</v>
      </c>
      <c r="L85" s="12">
        <f>INDEX(QAP4_Distance,C85,L77)</f>
        <v>50</v>
      </c>
      <c r="M85" s="12">
        <f>INDEX(QAP4_Distance,C85,M77)</f>
        <v>2</v>
      </c>
      <c r="N85" s="12">
        <f>INDEX(QAP4_Distance,C85,N77)</f>
        <v>86</v>
      </c>
      <c r="O85" s="12">
        <f>INDEX(QAP4_Distance,C85,O77)</f>
        <v>18</v>
      </c>
      <c r="P85" s="12">
        <f>INDEX(QAP4_Distance,C85,P77)</f>
        <v>31</v>
      </c>
      <c r="Q85" s="12">
        <f>INDEX(QAP4_Distance,C85,Q77)</f>
        <v>62</v>
      </c>
      <c r="R85" s="12">
        <f>INDEX(QAP4_Distance,C85,R77)</f>
        <v>7</v>
      </c>
      <c r="S85" s="12">
        <f>INDEX(QAP4_Distance,C85,S77)</f>
        <v>78</v>
      </c>
      <c r="T85" s="12">
        <f>INDEX(QAP4_Distance,C85,T77)</f>
        <v>75</v>
      </c>
      <c r="U85" s="12">
        <f>INDEX(QAP4_Distance,C85,U77)</f>
        <v>23</v>
      </c>
      <c r="V85" s="12">
        <f>INDEX(QAP4_Distance,C85,V77)</f>
        <v>42</v>
      </c>
      <c r="W85" s="12">
        <f>INDEX(QAP4_Distance,C85,W77)</f>
        <v>102</v>
      </c>
      <c r="X85" s="12">
        <f>INDEX(QAP4_Distance,C85,X77)</f>
        <v>69</v>
      </c>
      <c r="Y85" s="12">
        <f>INDEX(QAP4_Distance,C85,Y77)</f>
        <v>47</v>
      </c>
      <c r="Z85" s="12">
        <f>INDEX(QAP4_Distance,C85,Z77)</f>
        <v>69</v>
      </c>
      <c r="AA85" s="12">
        <f>INDEX(QAP4_Distance,C85,AA77)</f>
        <v>19</v>
      </c>
      <c r="AB85" s="12">
        <f>INDEX(QAP4_Distance,C85,AB77)</f>
        <v>106</v>
      </c>
      <c r="AC85" s="12">
        <f>INDEX(QAP4_Distance,C85,AC77)</f>
        <v>82</v>
      </c>
      <c r="AD85" s="12">
        <f>INDEX(QAP4_Distance,C85,AD77)</f>
        <v>65</v>
      </c>
      <c r="AE85" s="12">
        <f>INDEX(QAP4_Distance,C85,AE77)</f>
        <v>38</v>
      </c>
      <c r="AF85" s="12">
        <f>INDEX(QAP4_Distance,C85,AF77)</f>
        <v>126</v>
      </c>
      <c r="AG85" s="12">
        <f>INDEX(QAP4_Distance,C85,AG77)</f>
        <v>44</v>
      </c>
    </row>
    <row r="86" spans="3:33" ht="12.75">
      <c r="C86" s="3">
        <f>$L$9</f>
        <v>22</v>
      </c>
      <c r="D86" s="12">
        <f>INDEX(QAP4_Distance,C86,D77)</f>
        <v>103</v>
      </c>
      <c r="E86" s="12">
        <f>INDEX(QAP4_Distance,C86,E77)</f>
        <v>28</v>
      </c>
      <c r="F86" s="12">
        <f>INDEX(QAP4_Distance,C86,F77)</f>
        <v>32</v>
      </c>
      <c r="G86" s="12">
        <f>INDEX(QAP4_Distance,C86,G77)</f>
        <v>31</v>
      </c>
      <c r="H86" s="12">
        <f>INDEX(QAP4_Distance,C86,H77)</f>
        <v>132</v>
      </c>
      <c r="I86" s="12">
        <f>INDEX(QAP4_Distance,C86,I77)</f>
        <v>16</v>
      </c>
      <c r="J86" s="12">
        <f>INDEX(QAP4_Distance,C86,J77)</f>
        <v>4</v>
      </c>
      <c r="K86" s="12">
        <f>INDEX(QAP4_Distance,C86,K77)</f>
        <v>50</v>
      </c>
      <c r="L86" s="12">
        <f>INDEX(QAP4_Distance,C86,L77)</f>
        <v>0</v>
      </c>
      <c r="M86" s="12">
        <f>INDEX(QAP4_Distance,C86,M77)</f>
        <v>138</v>
      </c>
      <c r="N86" s="12">
        <f>INDEX(QAP4_Distance,C86,N77)</f>
        <v>117</v>
      </c>
      <c r="O86" s="12">
        <f>INDEX(QAP4_Distance,C86,O77)</f>
        <v>148</v>
      </c>
      <c r="P86" s="12">
        <f>INDEX(QAP4_Distance,C86,P77)</f>
        <v>43</v>
      </c>
      <c r="Q86" s="12">
        <f>INDEX(QAP4_Distance,C86,Q77)</f>
        <v>15</v>
      </c>
      <c r="R86" s="12">
        <f>INDEX(QAP4_Distance,C86,R77)</f>
        <v>86</v>
      </c>
      <c r="S86" s="12">
        <f>INDEX(QAP4_Distance,C86,S77)</f>
        <v>68</v>
      </c>
      <c r="T86" s="12">
        <f>INDEX(QAP4_Distance,C86,T77)</f>
        <v>15</v>
      </c>
      <c r="U86" s="12">
        <f>INDEX(QAP4_Distance,C86,U77)</f>
        <v>21</v>
      </c>
      <c r="V86" s="12">
        <f>INDEX(QAP4_Distance,C86,V77)</f>
        <v>82</v>
      </c>
      <c r="W86" s="12">
        <f>INDEX(QAP4_Distance,C86,W77)</f>
        <v>85</v>
      </c>
      <c r="X86" s="12">
        <f>INDEX(QAP4_Distance,C86,X77)</f>
        <v>58</v>
      </c>
      <c r="Y86" s="12">
        <f>INDEX(QAP4_Distance,C86,Y77)</f>
        <v>128</v>
      </c>
      <c r="Z86" s="12">
        <f>INDEX(QAP4_Distance,C86,Z77)</f>
        <v>144</v>
      </c>
      <c r="AA86" s="12">
        <f>INDEX(QAP4_Distance,C86,AA77)</f>
        <v>36</v>
      </c>
      <c r="AB86" s="12">
        <f>INDEX(QAP4_Distance,C86,AB77)</f>
        <v>39</v>
      </c>
      <c r="AC86" s="12">
        <f>INDEX(QAP4_Distance,C86,AC77)</f>
        <v>82</v>
      </c>
      <c r="AD86" s="12">
        <f>INDEX(QAP4_Distance,C86,AD77)</f>
        <v>61</v>
      </c>
      <c r="AE86" s="12">
        <f>INDEX(QAP4_Distance,C86,AE77)</f>
        <v>1</v>
      </c>
      <c r="AF86" s="12">
        <f>INDEX(QAP4_Distance,C86,AF77)</f>
        <v>53</v>
      </c>
      <c r="AG86" s="12">
        <f>INDEX(QAP4_Distance,C86,AG77)</f>
        <v>143</v>
      </c>
    </row>
    <row r="87" spans="3:33" ht="12.75">
      <c r="C87" s="3">
        <f>$M$9</f>
        <v>21</v>
      </c>
      <c r="D87" s="12">
        <f>INDEX(QAP4_Distance,C87,D77)</f>
        <v>147</v>
      </c>
      <c r="E87" s="12">
        <f>INDEX(QAP4_Distance,C87,E77)</f>
        <v>37</v>
      </c>
      <c r="F87" s="12">
        <f>INDEX(QAP4_Distance,C87,F77)</f>
        <v>112</v>
      </c>
      <c r="G87" s="12">
        <f>INDEX(QAP4_Distance,C87,G77)</f>
        <v>133</v>
      </c>
      <c r="H87" s="12">
        <f>INDEX(QAP4_Distance,C87,H77)</f>
        <v>38</v>
      </c>
      <c r="I87" s="12">
        <f>INDEX(QAP4_Distance,C87,I77)</f>
        <v>80</v>
      </c>
      <c r="J87" s="12">
        <f>INDEX(QAP4_Distance,C87,J77)</f>
        <v>55</v>
      </c>
      <c r="K87" s="12">
        <f>INDEX(QAP4_Distance,C87,K77)</f>
        <v>2</v>
      </c>
      <c r="L87" s="12">
        <f>INDEX(QAP4_Distance,C87,L77)</f>
        <v>138</v>
      </c>
      <c r="M87" s="12">
        <f>INDEX(QAP4_Distance,C87,M77)</f>
        <v>0</v>
      </c>
      <c r="N87" s="12">
        <f>INDEX(QAP4_Distance,C87,N77)</f>
        <v>86</v>
      </c>
      <c r="O87" s="12">
        <f>INDEX(QAP4_Distance,C87,O77)</f>
        <v>126</v>
      </c>
      <c r="P87" s="12">
        <f>INDEX(QAP4_Distance,C87,P77)</f>
        <v>34</v>
      </c>
      <c r="Q87" s="12">
        <f>INDEX(QAP4_Distance,C87,Q77)</f>
        <v>121</v>
      </c>
      <c r="R87" s="12">
        <f>INDEX(QAP4_Distance,C87,R77)</f>
        <v>86</v>
      </c>
      <c r="S87" s="12">
        <f>INDEX(QAP4_Distance,C87,S77)</f>
        <v>61</v>
      </c>
      <c r="T87" s="12">
        <f>INDEX(QAP4_Distance,C87,T77)</f>
        <v>124</v>
      </c>
      <c r="U87" s="12">
        <f>INDEX(QAP4_Distance,C87,U77)</f>
        <v>124</v>
      </c>
      <c r="V87" s="12">
        <f>INDEX(QAP4_Distance,C87,V77)</f>
        <v>137</v>
      </c>
      <c r="W87" s="12">
        <f>INDEX(QAP4_Distance,C87,W77)</f>
        <v>147</v>
      </c>
      <c r="X87" s="12">
        <f>INDEX(QAP4_Distance,C87,X77)</f>
        <v>119</v>
      </c>
      <c r="Y87" s="12">
        <f>INDEX(QAP4_Distance,C87,Y77)</f>
        <v>60</v>
      </c>
      <c r="Z87" s="12">
        <f>INDEX(QAP4_Distance,C87,Z77)</f>
        <v>50</v>
      </c>
      <c r="AA87" s="12">
        <f>INDEX(QAP4_Distance,C87,AA77)</f>
        <v>114</v>
      </c>
      <c r="AB87" s="12">
        <f>INDEX(QAP4_Distance,C87,AB77)</f>
        <v>147</v>
      </c>
      <c r="AC87" s="12">
        <f>INDEX(QAP4_Distance,C87,AC77)</f>
        <v>61</v>
      </c>
      <c r="AD87" s="12">
        <f>INDEX(QAP4_Distance,C87,AD77)</f>
        <v>20</v>
      </c>
      <c r="AE87" s="12">
        <f>INDEX(QAP4_Distance,C87,AE77)</f>
        <v>56</v>
      </c>
      <c r="AF87" s="12">
        <f>INDEX(QAP4_Distance,C87,AF77)</f>
        <v>58</v>
      </c>
      <c r="AG87" s="12">
        <f>INDEX(QAP4_Distance,C87,AG77)</f>
        <v>107</v>
      </c>
    </row>
    <row r="88" spans="3:33" ht="12.75">
      <c r="C88" s="3">
        <f>$N$9</f>
        <v>7</v>
      </c>
      <c r="D88" s="12">
        <f>INDEX(QAP4_Distance,C88,D77)</f>
        <v>101</v>
      </c>
      <c r="E88" s="12">
        <f>INDEX(QAP4_Distance,C88,E77)</f>
        <v>79</v>
      </c>
      <c r="F88" s="12">
        <f>INDEX(QAP4_Distance,C88,F77)</f>
        <v>2</v>
      </c>
      <c r="G88" s="12">
        <f>INDEX(QAP4_Distance,C88,G77)</f>
        <v>73</v>
      </c>
      <c r="H88" s="12">
        <f>INDEX(QAP4_Distance,C88,H77)</f>
        <v>9</v>
      </c>
      <c r="I88" s="12">
        <f>INDEX(QAP4_Distance,C88,I77)</f>
        <v>0</v>
      </c>
      <c r="J88" s="12">
        <f>INDEX(QAP4_Distance,C88,J77)</f>
        <v>87</v>
      </c>
      <c r="K88" s="12">
        <f>INDEX(QAP4_Distance,C88,K77)</f>
        <v>86</v>
      </c>
      <c r="L88" s="12">
        <f>INDEX(QAP4_Distance,C88,L77)</f>
        <v>117</v>
      </c>
      <c r="M88" s="12">
        <f>INDEX(QAP4_Distance,C88,M77)</f>
        <v>86</v>
      </c>
      <c r="N88" s="12">
        <f>INDEX(QAP4_Distance,C88,N77)</f>
        <v>0</v>
      </c>
      <c r="O88" s="12">
        <f>INDEX(QAP4_Distance,C88,O77)</f>
        <v>88</v>
      </c>
      <c r="P88" s="12">
        <f>INDEX(QAP4_Distance,C88,P77)</f>
        <v>33</v>
      </c>
      <c r="Q88" s="12">
        <f>INDEX(QAP4_Distance,C88,Q77)</f>
        <v>124</v>
      </c>
      <c r="R88" s="12">
        <f>INDEX(QAP4_Distance,C88,R77)</f>
        <v>106</v>
      </c>
      <c r="S88" s="12">
        <f>INDEX(QAP4_Distance,C88,S77)</f>
        <v>96</v>
      </c>
      <c r="T88" s="12">
        <f>INDEX(QAP4_Distance,C88,T77)</f>
        <v>101</v>
      </c>
      <c r="U88" s="12">
        <f>INDEX(QAP4_Distance,C88,U77)</f>
        <v>109</v>
      </c>
      <c r="V88" s="12">
        <f>INDEX(QAP4_Distance,C88,V77)</f>
        <v>59</v>
      </c>
      <c r="W88" s="12">
        <f>INDEX(QAP4_Distance,C88,W77)</f>
        <v>49</v>
      </c>
      <c r="X88" s="12">
        <f>INDEX(QAP4_Distance,C88,X77)</f>
        <v>136</v>
      </c>
      <c r="Y88" s="12">
        <f>INDEX(QAP4_Distance,C88,Y77)</f>
        <v>62</v>
      </c>
      <c r="Z88" s="12">
        <f>INDEX(QAP4_Distance,C88,Z77)</f>
        <v>109</v>
      </c>
      <c r="AA88" s="12">
        <f>INDEX(QAP4_Distance,C88,AA77)</f>
        <v>143</v>
      </c>
      <c r="AB88" s="12">
        <f>INDEX(QAP4_Distance,C88,AB77)</f>
        <v>44</v>
      </c>
      <c r="AC88" s="12">
        <f>INDEX(QAP4_Distance,C88,AC77)</f>
        <v>110</v>
      </c>
      <c r="AD88" s="12">
        <f>INDEX(QAP4_Distance,C88,AD77)</f>
        <v>112</v>
      </c>
      <c r="AE88" s="12">
        <f>INDEX(QAP4_Distance,C88,AE77)</f>
        <v>16</v>
      </c>
      <c r="AF88" s="12">
        <f>INDEX(QAP4_Distance,C88,AF77)</f>
        <v>82</v>
      </c>
      <c r="AG88" s="12">
        <f>INDEX(QAP4_Distance,C88,AG77)</f>
        <v>111</v>
      </c>
    </row>
    <row r="89" spans="3:33" ht="12.75">
      <c r="C89" s="3">
        <f>$O$9</f>
        <v>1</v>
      </c>
      <c r="D89" s="12">
        <f>INDEX(QAP4_Distance,C89,D77)</f>
        <v>119</v>
      </c>
      <c r="E89" s="12">
        <f>INDEX(QAP4_Distance,C89,E77)</f>
        <v>64</v>
      </c>
      <c r="F89" s="12">
        <f>INDEX(QAP4_Distance,C89,F77)</f>
        <v>55</v>
      </c>
      <c r="G89" s="12">
        <f>INDEX(QAP4_Distance,C89,G77)</f>
        <v>52</v>
      </c>
      <c r="H89" s="12">
        <f>INDEX(QAP4_Distance,C89,H77)</f>
        <v>91</v>
      </c>
      <c r="I89" s="12">
        <f>INDEX(QAP4_Distance,C89,I77)</f>
        <v>36</v>
      </c>
      <c r="J89" s="12">
        <f>INDEX(QAP4_Distance,C89,J77)</f>
        <v>36</v>
      </c>
      <c r="K89" s="12">
        <f>INDEX(QAP4_Distance,C89,K77)</f>
        <v>18</v>
      </c>
      <c r="L89" s="12">
        <f>INDEX(QAP4_Distance,C89,L77)</f>
        <v>148</v>
      </c>
      <c r="M89" s="12">
        <f>INDEX(QAP4_Distance,C89,M77)</f>
        <v>126</v>
      </c>
      <c r="N89" s="12">
        <f>INDEX(QAP4_Distance,C89,N77)</f>
        <v>88</v>
      </c>
      <c r="O89" s="12">
        <f>INDEX(QAP4_Distance,C89,O77)</f>
        <v>0</v>
      </c>
      <c r="P89" s="12">
        <f>INDEX(QAP4_Distance,C89,P77)</f>
        <v>6</v>
      </c>
      <c r="Q89" s="12">
        <f>INDEX(QAP4_Distance,C89,Q77)</f>
        <v>95</v>
      </c>
      <c r="R89" s="12">
        <f>INDEX(QAP4_Distance,C89,R77)</f>
        <v>147</v>
      </c>
      <c r="S89" s="12">
        <f>INDEX(QAP4_Distance,C89,S77)</f>
        <v>89</v>
      </c>
      <c r="T89" s="12">
        <f>INDEX(QAP4_Distance,C89,T77)</f>
        <v>136</v>
      </c>
      <c r="U89" s="12">
        <f>INDEX(QAP4_Distance,C89,U77)</f>
        <v>124</v>
      </c>
      <c r="V89" s="12">
        <f>INDEX(QAP4_Distance,C89,V77)</f>
        <v>142</v>
      </c>
      <c r="W89" s="12">
        <f>INDEX(QAP4_Distance,C89,W77)</f>
        <v>124</v>
      </c>
      <c r="X89" s="12">
        <f>INDEX(QAP4_Distance,C89,X77)</f>
        <v>132</v>
      </c>
      <c r="Y89" s="12">
        <f>INDEX(QAP4_Distance,C89,Y77)</f>
        <v>72</v>
      </c>
      <c r="Z89" s="12">
        <f>INDEX(QAP4_Distance,C89,Z77)</f>
        <v>41</v>
      </c>
      <c r="AA89" s="12">
        <f>INDEX(QAP4_Distance,C89,AA77)</f>
        <v>34</v>
      </c>
      <c r="AB89" s="12">
        <f>INDEX(QAP4_Distance,C89,AB77)</f>
        <v>125</v>
      </c>
      <c r="AC89" s="12">
        <f>INDEX(QAP4_Distance,C89,AC77)</f>
        <v>17</v>
      </c>
      <c r="AD89" s="12">
        <f>INDEX(QAP4_Distance,C89,AD77)</f>
        <v>107</v>
      </c>
      <c r="AE89" s="12">
        <f>INDEX(QAP4_Distance,C89,AE77)</f>
        <v>46</v>
      </c>
      <c r="AF89" s="12">
        <f>INDEX(QAP4_Distance,C89,AF77)</f>
        <v>86</v>
      </c>
      <c r="AG89" s="12">
        <f>INDEX(QAP4_Distance,C89,AG77)</f>
        <v>78</v>
      </c>
    </row>
    <row r="90" spans="3:33" ht="12.75">
      <c r="C90" s="3">
        <f>$P$9</f>
        <v>29</v>
      </c>
      <c r="D90" s="12">
        <f>INDEX(QAP4_Distance,C90,D77)</f>
        <v>9</v>
      </c>
      <c r="E90" s="12">
        <f>INDEX(QAP4_Distance,C90,E77)</f>
        <v>83</v>
      </c>
      <c r="F90" s="12">
        <f>INDEX(QAP4_Distance,C90,F77)</f>
        <v>124</v>
      </c>
      <c r="G90" s="12">
        <f>INDEX(QAP4_Distance,C90,G77)</f>
        <v>23</v>
      </c>
      <c r="H90" s="12">
        <f>INDEX(QAP4_Distance,C90,H77)</f>
        <v>133</v>
      </c>
      <c r="I90" s="12">
        <f>INDEX(QAP4_Distance,C90,I77)</f>
        <v>56</v>
      </c>
      <c r="J90" s="12">
        <f>INDEX(QAP4_Distance,C90,J77)</f>
        <v>94</v>
      </c>
      <c r="K90" s="12">
        <f>INDEX(QAP4_Distance,C90,K77)</f>
        <v>31</v>
      </c>
      <c r="L90" s="12">
        <f>INDEX(QAP4_Distance,C90,L77)</f>
        <v>43</v>
      </c>
      <c r="M90" s="12">
        <f>INDEX(QAP4_Distance,C90,M77)</f>
        <v>34</v>
      </c>
      <c r="N90" s="12">
        <f>INDEX(QAP4_Distance,C90,N77)</f>
        <v>33</v>
      </c>
      <c r="O90" s="12">
        <f>INDEX(QAP4_Distance,C90,O77)</f>
        <v>6</v>
      </c>
      <c r="P90" s="12">
        <f>INDEX(QAP4_Distance,C90,P77)</f>
        <v>0</v>
      </c>
      <c r="Q90" s="12">
        <f>INDEX(QAP4_Distance,C90,Q77)</f>
        <v>52</v>
      </c>
      <c r="R90" s="12">
        <f>INDEX(QAP4_Distance,C90,R77)</f>
        <v>100</v>
      </c>
      <c r="S90" s="12">
        <f>INDEX(QAP4_Distance,C90,S77)</f>
        <v>102</v>
      </c>
      <c r="T90" s="12">
        <f>INDEX(QAP4_Distance,C90,T77)</f>
        <v>77</v>
      </c>
      <c r="U90" s="12">
        <f>INDEX(QAP4_Distance,C90,U77)</f>
        <v>81</v>
      </c>
      <c r="V90" s="12">
        <f>INDEX(QAP4_Distance,C90,V77)</f>
        <v>6</v>
      </c>
      <c r="W90" s="12">
        <f>INDEX(QAP4_Distance,C90,W77)</f>
        <v>56</v>
      </c>
      <c r="X90" s="12">
        <f>INDEX(QAP4_Distance,C90,X77)</f>
        <v>73</v>
      </c>
      <c r="Y90" s="12">
        <f>INDEX(QAP4_Distance,C90,Y77)</f>
        <v>13</v>
      </c>
      <c r="Z90" s="12">
        <f>INDEX(QAP4_Distance,C90,Z77)</f>
        <v>52</v>
      </c>
      <c r="AA90" s="12">
        <f>INDEX(QAP4_Distance,C90,AA77)</f>
        <v>93</v>
      </c>
      <c r="AB90" s="12">
        <f>INDEX(QAP4_Distance,C90,AB77)</f>
        <v>83</v>
      </c>
      <c r="AC90" s="12">
        <f>INDEX(QAP4_Distance,C90,AC77)</f>
        <v>20</v>
      </c>
      <c r="AD90" s="12">
        <f>INDEX(QAP4_Distance,C90,AD77)</f>
        <v>97</v>
      </c>
      <c r="AE90" s="12">
        <f>INDEX(QAP4_Distance,C90,AE77)</f>
        <v>59</v>
      </c>
      <c r="AF90" s="12">
        <f>INDEX(QAP4_Distance,C90,AF77)</f>
        <v>39</v>
      </c>
      <c r="AG90" s="12">
        <f>INDEX(QAP4_Distance,C90,AG77)</f>
        <v>125</v>
      </c>
    </row>
    <row r="91" spans="3:33" ht="12.75">
      <c r="C91" s="3">
        <f>$Q$9</f>
        <v>13</v>
      </c>
      <c r="D91" s="12">
        <f>INDEX(QAP4_Distance,C91,D77)</f>
        <v>52</v>
      </c>
      <c r="E91" s="12">
        <f>INDEX(QAP4_Distance,C91,E77)</f>
        <v>1</v>
      </c>
      <c r="F91" s="12">
        <f>INDEX(QAP4_Distance,C91,F77)</f>
        <v>85</v>
      </c>
      <c r="G91" s="12">
        <f>INDEX(QAP4_Distance,C91,G77)</f>
        <v>117</v>
      </c>
      <c r="H91" s="12">
        <f>INDEX(QAP4_Distance,C91,H77)</f>
        <v>119</v>
      </c>
      <c r="I91" s="12">
        <f>INDEX(QAP4_Distance,C91,I77)</f>
        <v>103</v>
      </c>
      <c r="J91" s="12">
        <f>INDEX(QAP4_Distance,C91,J77)</f>
        <v>42</v>
      </c>
      <c r="K91" s="12">
        <f>INDEX(QAP4_Distance,C91,K77)</f>
        <v>62</v>
      </c>
      <c r="L91" s="12">
        <f>INDEX(QAP4_Distance,C91,L77)</f>
        <v>15</v>
      </c>
      <c r="M91" s="12">
        <f>INDEX(QAP4_Distance,C91,M77)</f>
        <v>121</v>
      </c>
      <c r="N91" s="12">
        <f>INDEX(QAP4_Distance,C91,N77)</f>
        <v>124</v>
      </c>
      <c r="O91" s="12">
        <f>INDEX(QAP4_Distance,C91,O77)</f>
        <v>95</v>
      </c>
      <c r="P91" s="12">
        <f>INDEX(QAP4_Distance,C91,P77)</f>
        <v>52</v>
      </c>
      <c r="Q91" s="12">
        <f>INDEX(QAP4_Distance,C91,Q77)</f>
        <v>0</v>
      </c>
      <c r="R91" s="12">
        <f>INDEX(QAP4_Distance,C91,R77)</f>
        <v>142</v>
      </c>
      <c r="S91" s="12">
        <f>INDEX(QAP4_Distance,C91,S77)</f>
        <v>19</v>
      </c>
      <c r="T91" s="12">
        <f>INDEX(QAP4_Distance,C91,T77)</f>
        <v>70</v>
      </c>
      <c r="U91" s="12">
        <f>INDEX(QAP4_Distance,C91,U77)</f>
        <v>149</v>
      </c>
      <c r="V91" s="12">
        <f>INDEX(QAP4_Distance,C91,V77)</f>
        <v>96</v>
      </c>
      <c r="W91" s="12">
        <f>INDEX(QAP4_Distance,C91,W77)</f>
        <v>46</v>
      </c>
      <c r="X91" s="12">
        <f>INDEX(QAP4_Distance,C91,X77)</f>
        <v>115</v>
      </c>
      <c r="Y91" s="12">
        <f>INDEX(QAP4_Distance,C91,Y77)</f>
        <v>7</v>
      </c>
      <c r="Z91" s="12">
        <f>INDEX(QAP4_Distance,C91,Z77)</f>
        <v>101</v>
      </c>
      <c r="AA91" s="12">
        <f>INDEX(QAP4_Distance,C91,AA77)</f>
        <v>79</v>
      </c>
      <c r="AB91" s="12">
        <f>INDEX(QAP4_Distance,C91,AB77)</f>
        <v>143</v>
      </c>
      <c r="AC91" s="12">
        <f>INDEX(QAP4_Distance,C91,AC77)</f>
        <v>64</v>
      </c>
      <c r="AD91" s="12">
        <f>INDEX(QAP4_Distance,C91,AD77)</f>
        <v>127</v>
      </c>
      <c r="AE91" s="12">
        <f>INDEX(QAP4_Distance,C91,AE77)</f>
        <v>12</v>
      </c>
      <c r="AF91" s="12">
        <f>INDEX(QAP4_Distance,C91,AF77)</f>
        <v>26</v>
      </c>
      <c r="AG91" s="12">
        <f>INDEX(QAP4_Distance,C91,AG77)</f>
        <v>114</v>
      </c>
    </row>
    <row r="92" spans="3:33" ht="12.75">
      <c r="C92" s="3">
        <f>$R$9</f>
        <v>24</v>
      </c>
      <c r="D92" s="12">
        <f>INDEX(QAP4_Distance,C92,D77)</f>
        <v>143</v>
      </c>
      <c r="E92" s="12">
        <f>INDEX(QAP4_Distance,C92,E77)</f>
        <v>86</v>
      </c>
      <c r="F92" s="12">
        <f>INDEX(QAP4_Distance,C92,F77)</f>
        <v>7</v>
      </c>
      <c r="G92" s="12">
        <f>INDEX(QAP4_Distance,C92,G77)</f>
        <v>118</v>
      </c>
      <c r="H92" s="12">
        <f>INDEX(QAP4_Distance,C92,H77)</f>
        <v>40</v>
      </c>
      <c r="I92" s="12">
        <f>INDEX(QAP4_Distance,C92,I77)</f>
        <v>64</v>
      </c>
      <c r="J92" s="12">
        <f>INDEX(QAP4_Distance,C92,J77)</f>
        <v>61</v>
      </c>
      <c r="K92" s="12">
        <f>INDEX(QAP4_Distance,C92,K77)</f>
        <v>7</v>
      </c>
      <c r="L92" s="12">
        <f>INDEX(QAP4_Distance,C92,L77)</f>
        <v>86</v>
      </c>
      <c r="M92" s="12">
        <f>INDEX(QAP4_Distance,C92,M77)</f>
        <v>86</v>
      </c>
      <c r="N92" s="12">
        <f>INDEX(QAP4_Distance,C92,N77)</f>
        <v>106</v>
      </c>
      <c r="O92" s="12">
        <f>INDEX(QAP4_Distance,C92,O77)</f>
        <v>147</v>
      </c>
      <c r="P92" s="12">
        <f>INDEX(QAP4_Distance,C92,P77)</f>
        <v>100</v>
      </c>
      <c r="Q92" s="12">
        <f>INDEX(QAP4_Distance,C92,Q77)</f>
        <v>142</v>
      </c>
      <c r="R92" s="12">
        <f>INDEX(QAP4_Distance,C92,R77)</f>
        <v>0</v>
      </c>
      <c r="S92" s="12">
        <f>INDEX(QAP4_Distance,C92,S77)</f>
        <v>120</v>
      </c>
      <c r="T92" s="12">
        <f>INDEX(QAP4_Distance,C92,T77)</f>
        <v>79</v>
      </c>
      <c r="U92" s="12">
        <f>INDEX(QAP4_Distance,C92,U77)</f>
        <v>126</v>
      </c>
      <c r="V92" s="12">
        <f>INDEX(QAP4_Distance,C92,V77)</f>
        <v>2</v>
      </c>
      <c r="W92" s="12">
        <f>INDEX(QAP4_Distance,C92,W77)</f>
        <v>92</v>
      </c>
      <c r="X92" s="12">
        <f>INDEX(QAP4_Distance,C92,X77)</f>
        <v>52</v>
      </c>
      <c r="Y92" s="12">
        <f>INDEX(QAP4_Distance,C92,Y77)</f>
        <v>149</v>
      </c>
      <c r="Z92" s="12">
        <f>INDEX(QAP4_Distance,C92,Z77)</f>
        <v>129</v>
      </c>
      <c r="AA92" s="12">
        <f>INDEX(QAP4_Distance,C92,AA77)</f>
        <v>98</v>
      </c>
      <c r="AB92" s="12">
        <f>INDEX(QAP4_Distance,C92,AB77)</f>
        <v>104</v>
      </c>
      <c r="AC92" s="12">
        <f>INDEX(QAP4_Distance,C92,AC77)</f>
        <v>130</v>
      </c>
      <c r="AD92" s="12">
        <f>INDEX(QAP4_Distance,C92,AD77)</f>
        <v>137</v>
      </c>
      <c r="AE92" s="12">
        <f>INDEX(QAP4_Distance,C92,AE77)</f>
        <v>80</v>
      </c>
      <c r="AF92" s="12">
        <f>INDEX(QAP4_Distance,C92,AF77)</f>
        <v>45</v>
      </c>
      <c r="AG92" s="12">
        <f>INDEX(QAP4_Distance,C92,AG77)</f>
        <v>31</v>
      </c>
    </row>
    <row r="93" spans="3:33" ht="12.75">
      <c r="C93" s="3">
        <f>$S$9</f>
        <v>12</v>
      </c>
      <c r="D93" s="12">
        <f>INDEX(QAP4_Distance,C93,D77)</f>
        <v>79</v>
      </c>
      <c r="E93" s="12">
        <f>INDEX(QAP4_Distance,C93,E77)</f>
        <v>58</v>
      </c>
      <c r="F93" s="12">
        <f>INDEX(QAP4_Distance,C93,F77)</f>
        <v>40</v>
      </c>
      <c r="G93" s="12">
        <f>INDEX(QAP4_Distance,C93,G77)</f>
        <v>73</v>
      </c>
      <c r="H93" s="12">
        <f>INDEX(QAP4_Distance,C93,H77)</f>
        <v>29</v>
      </c>
      <c r="I93" s="12">
        <f>INDEX(QAP4_Distance,C93,I77)</f>
        <v>9</v>
      </c>
      <c r="J93" s="12">
        <f>INDEX(QAP4_Distance,C93,J77)</f>
        <v>37</v>
      </c>
      <c r="K93" s="12">
        <f>INDEX(QAP4_Distance,C93,K77)</f>
        <v>78</v>
      </c>
      <c r="L93" s="12">
        <f>INDEX(QAP4_Distance,C93,L77)</f>
        <v>68</v>
      </c>
      <c r="M93" s="12">
        <f>INDEX(QAP4_Distance,C93,M77)</f>
        <v>61</v>
      </c>
      <c r="N93" s="12">
        <f>INDEX(QAP4_Distance,C93,N77)</f>
        <v>96</v>
      </c>
      <c r="O93" s="12">
        <f>INDEX(QAP4_Distance,C93,O77)</f>
        <v>89</v>
      </c>
      <c r="P93" s="12">
        <f>INDEX(QAP4_Distance,C93,P77)</f>
        <v>102</v>
      </c>
      <c r="Q93" s="12">
        <f>INDEX(QAP4_Distance,C93,Q77)</f>
        <v>19</v>
      </c>
      <c r="R93" s="12">
        <f>INDEX(QAP4_Distance,C93,R77)</f>
        <v>120</v>
      </c>
      <c r="S93" s="12">
        <f>INDEX(QAP4_Distance,C93,S77)</f>
        <v>0</v>
      </c>
      <c r="T93" s="12">
        <f>INDEX(QAP4_Distance,C93,T77)</f>
        <v>85</v>
      </c>
      <c r="U93" s="12">
        <f>INDEX(QAP4_Distance,C93,U77)</f>
        <v>23</v>
      </c>
      <c r="V93" s="12">
        <f>INDEX(QAP4_Distance,C93,V77)</f>
        <v>79</v>
      </c>
      <c r="W93" s="12">
        <f>INDEX(QAP4_Distance,C93,W77)</f>
        <v>127</v>
      </c>
      <c r="X93" s="12">
        <f>INDEX(QAP4_Distance,C93,X77)</f>
        <v>113</v>
      </c>
      <c r="Y93" s="12">
        <f>INDEX(QAP4_Distance,C93,Y77)</f>
        <v>98</v>
      </c>
      <c r="Z93" s="12">
        <f>INDEX(QAP4_Distance,C93,Z77)</f>
        <v>142</v>
      </c>
      <c r="AA93" s="12">
        <f>INDEX(QAP4_Distance,C93,AA77)</f>
        <v>149</v>
      </c>
      <c r="AB93" s="12">
        <f>INDEX(QAP4_Distance,C93,AB77)</f>
        <v>125</v>
      </c>
      <c r="AC93" s="12">
        <f>INDEX(QAP4_Distance,C93,AC77)</f>
        <v>145</v>
      </c>
      <c r="AD93" s="12">
        <f>INDEX(QAP4_Distance,C93,AD77)</f>
        <v>149</v>
      </c>
      <c r="AE93" s="12">
        <f>INDEX(QAP4_Distance,C93,AE77)</f>
        <v>140</v>
      </c>
      <c r="AF93" s="12">
        <f>INDEX(QAP4_Distance,C93,AF77)</f>
        <v>54</v>
      </c>
      <c r="AG93" s="12">
        <f>INDEX(QAP4_Distance,C93,AG77)</f>
        <v>50</v>
      </c>
    </row>
    <row r="94" spans="3:33" ht="12.75">
      <c r="C94" s="3">
        <f>$T$9</f>
        <v>2</v>
      </c>
      <c r="D94" s="12">
        <f>INDEX(QAP4_Distance,C94,D77)</f>
        <v>58</v>
      </c>
      <c r="E94" s="12">
        <f>INDEX(QAP4_Distance,C94,E77)</f>
        <v>46</v>
      </c>
      <c r="F94" s="12">
        <f>INDEX(QAP4_Distance,C94,F77)</f>
        <v>54</v>
      </c>
      <c r="G94" s="12">
        <f>INDEX(QAP4_Distance,C94,G77)</f>
        <v>137</v>
      </c>
      <c r="H94" s="12">
        <f>INDEX(QAP4_Distance,C94,H77)</f>
        <v>39</v>
      </c>
      <c r="I94" s="12">
        <f>INDEX(QAP4_Distance,C94,I77)</f>
        <v>80</v>
      </c>
      <c r="J94" s="12">
        <f>INDEX(QAP4_Distance,C94,J77)</f>
        <v>38</v>
      </c>
      <c r="K94" s="12">
        <f>INDEX(QAP4_Distance,C94,K77)</f>
        <v>75</v>
      </c>
      <c r="L94" s="12">
        <f>INDEX(QAP4_Distance,C94,L77)</f>
        <v>15</v>
      </c>
      <c r="M94" s="12">
        <f>INDEX(QAP4_Distance,C94,M77)</f>
        <v>124</v>
      </c>
      <c r="N94" s="12">
        <f>INDEX(QAP4_Distance,C94,N77)</f>
        <v>101</v>
      </c>
      <c r="O94" s="12">
        <f>INDEX(QAP4_Distance,C94,O77)</f>
        <v>136</v>
      </c>
      <c r="P94" s="12">
        <f>INDEX(QAP4_Distance,C94,P77)</f>
        <v>77</v>
      </c>
      <c r="Q94" s="12">
        <f>INDEX(QAP4_Distance,C94,Q77)</f>
        <v>70</v>
      </c>
      <c r="R94" s="12">
        <f>INDEX(QAP4_Distance,C94,R77)</f>
        <v>79</v>
      </c>
      <c r="S94" s="12">
        <f>INDEX(QAP4_Distance,C94,S77)</f>
        <v>85</v>
      </c>
      <c r="T94" s="12">
        <f>INDEX(QAP4_Distance,C94,T77)</f>
        <v>0</v>
      </c>
      <c r="U94" s="12">
        <f>INDEX(QAP4_Distance,C94,U77)</f>
        <v>61</v>
      </c>
      <c r="V94" s="12">
        <f>INDEX(QAP4_Distance,C94,V77)</f>
        <v>133</v>
      </c>
      <c r="W94" s="12">
        <f>INDEX(QAP4_Distance,C94,W77)</f>
        <v>12</v>
      </c>
      <c r="X94" s="12">
        <f>INDEX(QAP4_Distance,C94,X77)</f>
        <v>104</v>
      </c>
      <c r="Y94" s="12">
        <f>INDEX(QAP4_Distance,C94,Y77)</f>
        <v>92</v>
      </c>
      <c r="Z94" s="12">
        <f>INDEX(QAP4_Distance,C94,Z77)</f>
        <v>57</v>
      </c>
      <c r="AA94" s="12">
        <f>INDEX(QAP4_Distance,C94,AA77)</f>
        <v>3</v>
      </c>
      <c r="AB94" s="12">
        <f>INDEX(QAP4_Distance,C94,AB77)</f>
        <v>115</v>
      </c>
      <c r="AC94" s="12">
        <f>INDEX(QAP4_Distance,C94,AC77)</f>
        <v>91</v>
      </c>
      <c r="AD94" s="12">
        <f>INDEX(QAP4_Distance,C94,AD77)</f>
        <v>133</v>
      </c>
      <c r="AE94" s="12">
        <f>INDEX(QAP4_Distance,C94,AE77)</f>
        <v>73</v>
      </c>
      <c r="AF94" s="12">
        <f>INDEX(QAP4_Distance,C94,AF77)</f>
        <v>85</v>
      </c>
      <c r="AG94" s="12">
        <f>INDEX(QAP4_Distance,C94,AG77)</f>
        <v>11</v>
      </c>
    </row>
    <row r="95" spans="3:33" ht="12.75">
      <c r="C95" s="3">
        <f>$U$9</f>
        <v>25</v>
      </c>
      <c r="D95" s="12">
        <f>INDEX(QAP4_Distance,C95,D77)</f>
        <v>36</v>
      </c>
      <c r="E95" s="12">
        <f>INDEX(QAP4_Distance,C95,E77)</f>
        <v>0</v>
      </c>
      <c r="F95" s="12">
        <f>INDEX(QAP4_Distance,C95,F77)</f>
        <v>54</v>
      </c>
      <c r="G95" s="12">
        <f>INDEX(QAP4_Distance,C95,G77)</f>
        <v>34</v>
      </c>
      <c r="H95" s="12">
        <f>INDEX(QAP4_Distance,C95,H77)</f>
        <v>32</v>
      </c>
      <c r="I95" s="12">
        <f>INDEX(QAP4_Distance,C95,I77)</f>
        <v>5</v>
      </c>
      <c r="J95" s="12">
        <f>INDEX(QAP4_Distance,C95,J77)</f>
        <v>8</v>
      </c>
      <c r="K95" s="12">
        <f>INDEX(QAP4_Distance,C95,K77)</f>
        <v>23</v>
      </c>
      <c r="L95" s="12">
        <f>INDEX(QAP4_Distance,C95,L77)</f>
        <v>21</v>
      </c>
      <c r="M95" s="12">
        <f>INDEX(QAP4_Distance,C95,M77)</f>
        <v>124</v>
      </c>
      <c r="N95" s="12">
        <f>INDEX(QAP4_Distance,C95,N77)</f>
        <v>109</v>
      </c>
      <c r="O95" s="12">
        <f>INDEX(QAP4_Distance,C95,O77)</f>
        <v>124</v>
      </c>
      <c r="P95" s="12">
        <f>INDEX(QAP4_Distance,C95,P77)</f>
        <v>81</v>
      </c>
      <c r="Q95" s="12">
        <f>INDEX(QAP4_Distance,C95,Q77)</f>
        <v>149</v>
      </c>
      <c r="R95" s="12">
        <f>INDEX(QAP4_Distance,C95,R77)</f>
        <v>126</v>
      </c>
      <c r="S95" s="12">
        <f>INDEX(QAP4_Distance,C95,S77)</f>
        <v>23</v>
      </c>
      <c r="T95" s="12">
        <f>INDEX(QAP4_Distance,C95,T77)</f>
        <v>61</v>
      </c>
      <c r="U95" s="12">
        <f>INDEX(QAP4_Distance,C95,U77)</f>
        <v>0</v>
      </c>
      <c r="V95" s="12">
        <f>INDEX(QAP4_Distance,C95,V77)</f>
        <v>92</v>
      </c>
      <c r="W95" s="12">
        <f>INDEX(QAP4_Distance,C95,W77)</f>
        <v>81</v>
      </c>
      <c r="X95" s="12">
        <f>INDEX(QAP4_Distance,C95,X77)</f>
        <v>74</v>
      </c>
      <c r="Y95" s="12">
        <f>INDEX(QAP4_Distance,C95,Y77)</f>
        <v>18</v>
      </c>
      <c r="Z95" s="12">
        <f>INDEX(QAP4_Distance,C95,Z77)</f>
        <v>23</v>
      </c>
      <c r="AA95" s="12">
        <f>INDEX(QAP4_Distance,C95,AA77)</f>
        <v>141</v>
      </c>
      <c r="AB95" s="12">
        <f>INDEX(QAP4_Distance,C95,AB77)</f>
        <v>98</v>
      </c>
      <c r="AC95" s="12">
        <f>INDEX(QAP4_Distance,C95,AC77)</f>
        <v>120</v>
      </c>
      <c r="AD95" s="12">
        <f>INDEX(QAP4_Distance,C95,AD77)</f>
        <v>143</v>
      </c>
      <c r="AE95" s="12">
        <f>INDEX(QAP4_Distance,C95,AE77)</f>
        <v>120</v>
      </c>
      <c r="AF95" s="12">
        <f>INDEX(QAP4_Distance,C95,AF77)</f>
        <v>23</v>
      </c>
      <c r="AG95" s="12">
        <f>INDEX(QAP4_Distance,C95,AG77)</f>
        <v>21</v>
      </c>
    </row>
    <row r="96" spans="3:33" ht="12.75">
      <c r="C96" s="3">
        <f>$V$9</f>
        <v>19</v>
      </c>
      <c r="D96" s="12">
        <f>INDEX(QAP4_Distance,C96,D77)</f>
        <v>35</v>
      </c>
      <c r="E96" s="12">
        <f>INDEX(QAP4_Distance,C96,E77)</f>
        <v>34</v>
      </c>
      <c r="F96" s="12">
        <f>INDEX(QAP4_Distance,C96,F77)</f>
        <v>11</v>
      </c>
      <c r="G96" s="12">
        <f>INDEX(QAP4_Distance,C96,G77)</f>
        <v>75</v>
      </c>
      <c r="H96" s="12">
        <f>INDEX(QAP4_Distance,C96,H77)</f>
        <v>7</v>
      </c>
      <c r="I96" s="12">
        <f>INDEX(QAP4_Distance,C96,I77)</f>
        <v>114</v>
      </c>
      <c r="J96" s="12">
        <f>INDEX(QAP4_Distance,C96,J77)</f>
        <v>22</v>
      </c>
      <c r="K96" s="12">
        <f>INDEX(QAP4_Distance,C96,K77)</f>
        <v>42</v>
      </c>
      <c r="L96" s="12">
        <f>INDEX(QAP4_Distance,C96,L77)</f>
        <v>82</v>
      </c>
      <c r="M96" s="12">
        <f>INDEX(QAP4_Distance,C96,M77)</f>
        <v>137</v>
      </c>
      <c r="N96" s="12">
        <f>INDEX(QAP4_Distance,C96,N77)</f>
        <v>59</v>
      </c>
      <c r="O96" s="12">
        <f>INDEX(QAP4_Distance,C96,O77)</f>
        <v>142</v>
      </c>
      <c r="P96" s="12">
        <f>INDEX(QAP4_Distance,C96,P77)</f>
        <v>6</v>
      </c>
      <c r="Q96" s="12">
        <f>INDEX(QAP4_Distance,C96,Q77)</f>
        <v>96</v>
      </c>
      <c r="R96" s="12">
        <f>INDEX(QAP4_Distance,C96,R77)</f>
        <v>2</v>
      </c>
      <c r="S96" s="12">
        <f>INDEX(QAP4_Distance,C96,S77)</f>
        <v>79</v>
      </c>
      <c r="T96" s="12">
        <f>INDEX(QAP4_Distance,C96,T77)</f>
        <v>133</v>
      </c>
      <c r="U96" s="12">
        <f>INDEX(QAP4_Distance,C96,U77)</f>
        <v>92</v>
      </c>
      <c r="V96" s="12">
        <f>INDEX(QAP4_Distance,C96,V77)</f>
        <v>0</v>
      </c>
      <c r="W96" s="12">
        <f>INDEX(QAP4_Distance,C96,W77)</f>
        <v>119</v>
      </c>
      <c r="X96" s="12">
        <f>INDEX(QAP4_Distance,C96,X77)</f>
        <v>81</v>
      </c>
      <c r="Y96" s="12">
        <f>INDEX(QAP4_Distance,C96,Y77)</f>
        <v>17</v>
      </c>
      <c r="Z96" s="12">
        <f>INDEX(QAP4_Distance,C96,Z77)</f>
        <v>131</v>
      </c>
      <c r="AA96" s="12">
        <f>INDEX(QAP4_Distance,C96,AA77)</f>
        <v>69</v>
      </c>
      <c r="AB96" s="12">
        <f>INDEX(QAP4_Distance,C96,AB77)</f>
        <v>109</v>
      </c>
      <c r="AC96" s="12">
        <f>INDEX(QAP4_Distance,C96,AC77)</f>
        <v>85</v>
      </c>
      <c r="AD96" s="12">
        <f>INDEX(QAP4_Distance,C96,AD77)</f>
        <v>117</v>
      </c>
      <c r="AE96" s="12">
        <f>INDEX(QAP4_Distance,C96,AE77)</f>
        <v>82</v>
      </c>
      <c r="AF96" s="12">
        <f>INDEX(QAP4_Distance,C96,AF77)</f>
        <v>127</v>
      </c>
      <c r="AG96" s="12">
        <f>INDEX(QAP4_Distance,C96,AG77)</f>
        <v>124</v>
      </c>
    </row>
    <row r="97" spans="3:33" ht="12.75">
      <c r="C97" s="3">
        <f>$W$9</f>
        <v>17</v>
      </c>
      <c r="D97" s="12">
        <f>INDEX(QAP4_Distance,C97,D77)</f>
        <v>129</v>
      </c>
      <c r="E97" s="12">
        <f>INDEX(QAP4_Distance,C97,E77)</f>
        <v>133</v>
      </c>
      <c r="F97" s="12">
        <f>INDEX(QAP4_Distance,C97,F77)</f>
        <v>61</v>
      </c>
      <c r="G97" s="12">
        <f>INDEX(QAP4_Distance,C97,G77)</f>
        <v>127</v>
      </c>
      <c r="H97" s="12">
        <f>INDEX(QAP4_Distance,C97,H77)</f>
        <v>58</v>
      </c>
      <c r="I97" s="12">
        <f>INDEX(QAP4_Distance,C97,I77)</f>
        <v>143</v>
      </c>
      <c r="J97" s="12">
        <f>INDEX(QAP4_Distance,C97,J77)</f>
        <v>106</v>
      </c>
      <c r="K97" s="12">
        <f>INDEX(QAP4_Distance,C97,K77)</f>
        <v>102</v>
      </c>
      <c r="L97" s="12">
        <f>INDEX(QAP4_Distance,C97,L77)</f>
        <v>85</v>
      </c>
      <c r="M97" s="12">
        <f>INDEX(QAP4_Distance,C97,M77)</f>
        <v>147</v>
      </c>
      <c r="N97" s="12">
        <f>INDEX(QAP4_Distance,C97,N77)</f>
        <v>49</v>
      </c>
      <c r="O97" s="12">
        <f>INDEX(QAP4_Distance,C97,O77)</f>
        <v>124</v>
      </c>
      <c r="P97" s="12">
        <f>INDEX(QAP4_Distance,C97,P77)</f>
        <v>56</v>
      </c>
      <c r="Q97" s="12">
        <f>INDEX(QAP4_Distance,C97,Q77)</f>
        <v>46</v>
      </c>
      <c r="R97" s="12">
        <f>INDEX(QAP4_Distance,C97,R77)</f>
        <v>92</v>
      </c>
      <c r="S97" s="12">
        <f>INDEX(QAP4_Distance,C97,S77)</f>
        <v>127</v>
      </c>
      <c r="T97" s="12">
        <f>INDEX(QAP4_Distance,C97,T77)</f>
        <v>12</v>
      </c>
      <c r="U97" s="12">
        <f>INDEX(QAP4_Distance,C97,U77)</f>
        <v>81</v>
      </c>
      <c r="V97" s="12">
        <f>INDEX(QAP4_Distance,C97,V77)</f>
        <v>119</v>
      </c>
      <c r="W97" s="12">
        <f>INDEX(QAP4_Distance,C97,W77)</f>
        <v>0</v>
      </c>
      <c r="X97" s="12">
        <f>INDEX(QAP4_Distance,C97,X77)</f>
        <v>71</v>
      </c>
      <c r="Y97" s="12">
        <f>INDEX(QAP4_Distance,C97,Y77)</f>
        <v>60</v>
      </c>
      <c r="Z97" s="12">
        <f>INDEX(QAP4_Distance,C97,Z77)</f>
        <v>64</v>
      </c>
      <c r="AA97" s="12">
        <f>INDEX(QAP4_Distance,C97,AA77)</f>
        <v>58</v>
      </c>
      <c r="AB97" s="12">
        <f>INDEX(QAP4_Distance,C97,AB77)</f>
        <v>44</v>
      </c>
      <c r="AC97" s="12">
        <f>INDEX(QAP4_Distance,C97,AC77)</f>
        <v>82</v>
      </c>
      <c r="AD97" s="12">
        <f>INDEX(QAP4_Distance,C97,AD77)</f>
        <v>114</v>
      </c>
      <c r="AE97" s="12">
        <f>INDEX(QAP4_Distance,C97,AE77)</f>
        <v>116</v>
      </c>
      <c r="AF97" s="12">
        <f>INDEX(QAP4_Distance,C97,AF77)</f>
        <v>85</v>
      </c>
      <c r="AG97" s="12">
        <f>INDEX(QAP4_Distance,C97,AG77)</f>
        <v>80</v>
      </c>
    </row>
    <row r="98" spans="3:33" ht="12.75">
      <c r="C98" s="3">
        <f>$X$9</f>
        <v>28</v>
      </c>
      <c r="D98" s="12">
        <f>INDEX(QAP4_Distance,C98,D77)</f>
        <v>6</v>
      </c>
      <c r="E98" s="12">
        <f>INDEX(QAP4_Distance,C98,E77)</f>
        <v>34</v>
      </c>
      <c r="F98" s="12">
        <f>INDEX(QAP4_Distance,C98,F77)</f>
        <v>140</v>
      </c>
      <c r="G98" s="12">
        <f>INDEX(QAP4_Distance,C98,G77)</f>
        <v>120</v>
      </c>
      <c r="H98" s="12">
        <f>INDEX(QAP4_Distance,C98,H77)</f>
        <v>73</v>
      </c>
      <c r="I98" s="12">
        <f>INDEX(QAP4_Distance,C98,I77)</f>
        <v>124</v>
      </c>
      <c r="J98" s="12">
        <f>INDEX(QAP4_Distance,C98,J77)</f>
        <v>75</v>
      </c>
      <c r="K98" s="12">
        <f>INDEX(QAP4_Distance,C98,K77)</f>
        <v>69</v>
      </c>
      <c r="L98" s="12">
        <f>INDEX(QAP4_Distance,C98,L77)</f>
        <v>58</v>
      </c>
      <c r="M98" s="12">
        <f>INDEX(QAP4_Distance,C98,M77)</f>
        <v>119</v>
      </c>
      <c r="N98" s="12">
        <f>INDEX(QAP4_Distance,C98,N77)</f>
        <v>136</v>
      </c>
      <c r="O98" s="12">
        <f>INDEX(QAP4_Distance,C98,O77)</f>
        <v>132</v>
      </c>
      <c r="P98" s="12">
        <f>INDEX(QAP4_Distance,C98,P77)</f>
        <v>73</v>
      </c>
      <c r="Q98" s="12">
        <f>INDEX(QAP4_Distance,C98,Q77)</f>
        <v>115</v>
      </c>
      <c r="R98" s="12">
        <f>INDEX(QAP4_Distance,C98,R77)</f>
        <v>52</v>
      </c>
      <c r="S98" s="12">
        <f>INDEX(QAP4_Distance,C98,S77)</f>
        <v>113</v>
      </c>
      <c r="T98" s="12">
        <f>INDEX(QAP4_Distance,C98,T77)</f>
        <v>104</v>
      </c>
      <c r="U98" s="12">
        <f>INDEX(QAP4_Distance,C98,U77)</f>
        <v>74</v>
      </c>
      <c r="V98" s="12">
        <f>INDEX(QAP4_Distance,C98,V77)</f>
        <v>81</v>
      </c>
      <c r="W98" s="12">
        <f>INDEX(QAP4_Distance,C98,W77)</f>
        <v>71</v>
      </c>
      <c r="X98" s="12">
        <f>INDEX(QAP4_Distance,C98,X77)</f>
        <v>0</v>
      </c>
      <c r="Y98" s="12">
        <f>INDEX(QAP4_Distance,C98,Y77)</f>
        <v>77</v>
      </c>
      <c r="Z98" s="12">
        <f>INDEX(QAP4_Distance,C98,Z77)</f>
        <v>136</v>
      </c>
      <c r="AA98" s="12">
        <f>INDEX(QAP4_Distance,C98,AA77)</f>
        <v>44</v>
      </c>
      <c r="AB98" s="12">
        <f>INDEX(QAP4_Distance,C98,AB77)</f>
        <v>85</v>
      </c>
      <c r="AC98" s="12">
        <f>INDEX(QAP4_Distance,C98,AC77)</f>
        <v>113</v>
      </c>
      <c r="AD98" s="12">
        <f>INDEX(QAP4_Distance,C98,AD77)</f>
        <v>53</v>
      </c>
      <c r="AE98" s="12">
        <f>INDEX(QAP4_Distance,C98,AE77)</f>
        <v>92</v>
      </c>
      <c r="AF98" s="12">
        <f>INDEX(QAP4_Distance,C98,AF77)</f>
        <v>145</v>
      </c>
      <c r="AG98" s="12">
        <f>INDEX(QAP4_Distance,C98,AG77)</f>
        <v>37</v>
      </c>
    </row>
    <row r="99" spans="3:33" ht="12.75">
      <c r="C99" s="3">
        <f>$Y$9</f>
        <v>9</v>
      </c>
      <c r="D99" s="12">
        <f>INDEX(QAP4_Distance,C99,D77)</f>
        <v>100</v>
      </c>
      <c r="E99" s="12">
        <f>INDEX(QAP4_Distance,C99,E77)</f>
        <v>6</v>
      </c>
      <c r="F99" s="12">
        <f>INDEX(QAP4_Distance,C99,F77)</f>
        <v>87</v>
      </c>
      <c r="G99" s="12">
        <f>INDEX(QAP4_Distance,C99,G77)</f>
        <v>33</v>
      </c>
      <c r="H99" s="12">
        <f>INDEX(QAP4_Distance,C99,H77)</f>
        <v>14</v>
      </c>
      <c r="I99" s="12">
        <f>INDEX(QAP4_Distance,C99,I77)</f>
        <v>126</v>
      </c>
      <c r="J99" s="12">
        <f>INDEX(QAP4_Distance,C99,J77)</f>
        <v>136</v>
      </c>
      <c r="K99" s="12">
        <f>INDEX(QAP4_Distance,C99,K77)</f>
        <v>47</v>
      </c>
      <c r="L99" s="12">
        <f>INDEX(QAP4_Distance,C99,L77)</f>
        <v>128</v>
      </c>
      <c r="M99" s="12">
        <f>INDEX(QAP4_Distance,C99,M77)</f>
        <v>60</v>
      </c>
      <c r="N99" s="12">
        <f>INDEX(QAP4_Distance,C99,N77)</f>
        <v>62</v>
      </c>
      <c r="O99" s="12">
        <f>INDEX(QAP4_Distance,C99,O77)</f>
        <v>72</v>
      </c>
      <c r="P99" s="12">
        <f>INDEX(QAP4_Distance,C99,P77)</f>
        <v>13</v>
      </c>
      <c r="Q99" s="12">
        <f>INDEX(QAP4_Distance,C99,Q77)</f>
        <v>7</v>
      </c>
      <c r="R99" s="12">
        <f>INDEX(QAP4_Distance,C99,R77)</f>
        <v>149</v>
      </c>
      <c r="S99" s="12">
        <f>INDEX(QAP4_Distance,C99,S77)</f>
        <v>98</v>
      </c>
      <c r="T99" s="12">
        <f>INDEX(QAP4_Distance,C99,T77)</f>
        <v>92</v>
      </c>
      <c r="U99" s="12">
        <f>INDEX(QAP4_Distance,C99,U77)</f>
        <v>18</v>
      </c>
      <c r="V99" s="12">
        <f>INDEX(QAP4_Distance,C99,V77)</f>
        <v>17</v>
      </c>
      <c r="W99" s="12">
        <f>INDEX(QAP4_Distance,C99,W77)</f>
        <v>60</v>
      </c>
      <c r="X99" s="12">
        <f>INDEX(QAP4_Distance,C99,X77)</f>
        <v>77</v>
      </c>
      <c r="Y99" s="12">
        <f>INDEX(QAP4_Distance,C99,Y77)</f>
        <v>0</v>
      </c>
      <c r="Z99" s="12">
        <f>INDEX(QAP4_Distance,C99,Z77)</f>
        <v>0</v>
      </c>
      <c r="AA99" s="12">
        <f>INDEX(QAP4_Distance,C99,AA77)</f>
        <v>147</v>
      </c>
      <c r="AB99" s="12">
        <f>INDEX(QAP4_Distance,C99,AB77)</f>
        <v>145</v>
      </c>
      <c r="AC99" s="12">
        <f>INDEX(QAP4_Distance,C99,AC77)</f>
        <v>56</v>
      </c>
      <c r="AD99" s="12">
        <f>INDEX(QAP4_Distance,C99,AD77)</f>
        <v>72</v>
      </c>
      <c r="AE99" s="12">
        <f>INDEX(QAP4_Distance,C99,AE77)</f>
        <v>82</v>
      </c>
      <c r="AF99" s="12">
        <f>INDEX(QAP4_Distance,C99,AF77)</f>
        <v>21</v>
      </c>
      <c r="AG99" s="12">
        <f>INDEX(QAP4_Distance,C99,AG77)</f>
        <v>87</v>
      </c>
    </row>
    <row r="100" spans="3:33" ht="12.75">
      <c r="C100" s="3">
        <f>$Z$9</f>
        <v>14</v>
      </c>
      <c r="D100" s="12">
        <f>INDEX(QAP4_Distance,C100,D77)</f>
        <v>112</v>
      </c>
      <c r="E100" s="12">
        <f>INDEX(QAP4_Distance,C100,E77)</f>
        <v>46</v>
      </c>
      <c r="F100" s="12">
        <f>INDEX(QAP4_Distance,C100,F77)</f>
        <v>148</v>
      </c>
      <c r="G100" s="12">
        <f>INDEX(QAP4_Distance,C100,G77)</f>
        <v>45</v>
      </c>
      <c r="H100" s="12">
        <f>INDEX(QAP4_Distance,C100,H77)</f>
        <v>132</v>
      </c>
      <c r="I100" s="12">
        <f>INDEX(QAP4_Distance,C100,I77)</f>
        <v>85</v>
      </c>
      <c r="J100" s="12">
        <f>INDEX(QAP4_Distance,C100,J77)</f>
        <v>143</v>
      </c>
      <c r="K100" s="12">
        <f>INDEX(QAP4_Distance,C100,K77)</f>
        <v>69</v>
      </c>
      <c r="L100" s="12">
        <f>INDEX(QAP4_Distance,C100,L77)</f>
        <v>144</v>
      </c>
      <c r="M100" s="12">
        <f>INDEX(QAP4_Distance,C100,M77)</f>
        <v>50</v>
      </c>
      <c r="N100" s="12">
        <f>INDEX(QAP4_Distance,C100,N77)</f>
        <v>109</v>
      </c>
      <c r="O100" s="12">
        <f>INDEX(QAP4_Distance,C100,O77)</f>
        <v>41</v>
      </c>
      <c r="P100" s="12">
        <f>INDEX(QAP4_Distance,C100,P77)</f>
        <v>52</v>
      </c>
      <c r="Q100" s="12">
        <f>INDEX(QAP4_Distance,C100,Q77)</f>
        <v>101</v>
      </c>
      <c r="R100" s="12">
        <f>INDEX(QAP4_Distance,C100,R77)</f>
        <v>129</v>
      </c>
      <c r="S100" s="12">
        <f>INDEX(QAP4_Distance,C100,S77)</f>
        <v>142</v>
      </c>
      <c r="T100" s="12">
        <f>INDEX(QAP4_Distance,C100,T77)</f>
        <v>57</v>
      </c>
      <c r="U100" s="12">
        <f>INDEX(QAP4_Distance,C100,U77)</f>
        <v>23</v>
      </c>
      <c r="V100" s="12">
        <f>INDEX(QAP4_Distance,C100,V77)</f>
        <v>131</v>
      </c>
      <c r="W100" s="12">
        <f>INDEX(QAP4_Distance,C100,W77)</f>
        <v>64</v>
      </c>
      <c r="X100" s="12">
        <f>INDEX(QAP4_Distance,C100,X77)</f>
        <v>136</v>
      </c>
      <c r="Y100" s="12">
        <f>INDEX(QAP4_Distance,C100,Y77)</f>
        <v>0</v>
      </c>
      <c r="Z100" s="12">
        <f>INDEX(QAP4_Distance,C100,Z77)</f>
        <v>0</v>
      </c>
      <c r="AA100" s="12">
        <f>INDEX(QAP4_Distance,C100,AA77)</f>
        <v>144</v>
      </c>
      <c r="AB100" s="12">
        <f>INDEX(QAP4_Distance,C100,AB77)</f>
        <v>60</v>
      </c>
      <c r="AC100" s="12">
        <f>INDEX(QAP4_Distance,C100,AC77)</f>
        <v>44</v>
      </c>
      <c r="AD100" s="12">
        <f>INDEX(QAP4_Distance,C100,AD77)</f>
        <v>15</v>
      </c>
      <c r="AE100" s="12">
        <f>INDEX(QAP4_Distance,C100,AE77)</f>
        <v>11</v>
      </c>
      <c r="AF100" s="12">
        <f>INDEX(QAP4_Distance,C100,AF77)</f>
        <v>117</v>
      </c>
      <c r="AG100" s="12">
        <f>INDEX(QAP4_Distance,C100,AG77)</f>
        <v>37</v>
      </c>
    </row>
    <row r="101" spans="3:33" ht="12.75">
      <c r="C101" s="3">
        <f>$AA$9</f>
        <v>30</v>
      </c>
      <c r="D101" s="12">
        <f>INDEX(QAP4_Distance,C101,D77)</f>
        <v>92</v>
      </c>
      <c r="E101" s="12">
        <f>INDEX(QAP4_Distance,C101,E77)</f>
        <v>118</v>
      </c>
      <c r="F101" s="12">
        <f>INDEX(QAP4_Distance,C101,F77)</f>
        <v>67</v>
      </c>
      <c r="G101" s="12">
        <f>INDEX(QAP4_Distance,C101,G77)</f>
        <v>143</v>
      </c>
      <c r="H101" s="12">
        <f>INDEX(QAP4_Distance,C101,H77)</f>
        <v>35</v>
      </c>
      <c r="I101" s="12">
        <f>INDEX(QAP4_Distance,C101,I77)</f>
        <v>84</v>
      </c>
      <c r="J101" s="12">
        <f>INDEX(QAP4_Distance,C101,J77)</f>
        <v>140</v>
      </c>
      <c r="K101" s="12">
        <f>INDEX(QAP4_Distance,C101,K77)</f>
        <v>19</v>
      </c>
      <c r="L101" s="12">
        <f>INDEX(QAP4_Distance,C101,L77)</f>
        <v>36</v>
      </c>
      <c r="M101" s="12">
        <f>INDEX(QAP4_Distance,C101,M77)</f>
        <v>114</v>
      </c>
      <c r="N101" s="12">
        <f>INDEX(QAP4_Distance,C101,N77)</f>
        <v>143</v>
      </c>
      <c r="O101" s="12">
        <f>INDEX(QAP4_Distance,C101,O77)</f>
        <v>34</v>
      </c>
      <c r="P101" s="12">
        <f>INDEX(QAP4_Distance,C101,P77)</f>
        <v>93</v>
      </c>
      <c r="Q101" s="12">
        <f>INDEX(QAP4_Distance,C101,Q77)</f>
        <v>79</v>
      </c>
      <c r="R101" s="12">
        <f>INDEX(QAP4_Distance,C101,R77)</f>
        <v>98</v>
      </c>
      <c r="S101" s="12">
        <f>INDEX(QAP4_Distance,C101,S77)</f>
        <v>149</v>
      </c>
      <c r="T101" s="12">
        <f>INDEX(QAP4_Distance,C101,T77)</f>
        <v>3</v>
      </c>
      <c r="U101" s="12">
        <f>INDEX(QAP4_Distance,C101,U77)</f>
        <v>141</v>
      </c>
      <c r="V101" s="12">
        <f>INDEX(QAP4_Distance,C101,V77)</f>
        <v>69</v>
      </c>
      <c r="W101" s="12">
        <f>INDEX(QAP4_Distance,C101,W77)</f>
        <v>58</v>
      </c>
      <c r="X101" s="12">
        <f>INDEX(QAP4_Distance,C101,X77)</f>
        <v>44</v>
      </c>
      <c r="Y101" s="12">
        <f>INDEX(QAP4_Distance,C101,Y77)</f>
        <v>147</v>
      </c>
      <c r="Z101" s="12">
        <f>INDEX(QAP4_Distance,C101,Z77)</f>
        <v>144</v>
      </c>
      <c r="AA101" s="12">
        <f>INDEX(QAP4_Distance,C101,AA77)</f>
        <v>0</v>
      </c>
      <c r="AB101" s="12">
        <f>INDEX(QAP4_Distance,C101,AB77)</f>
        <v>35</v>
      </c>
      <c r="AC101" s="12">
        <f>INDEX(QAP4_Distance,C101,AC77)</f>
        <v>2</v>
      </c>
      <c r="AD101" s="12">
        <f>INDEX(QAP4_Distance,C101,AD77)</f>
        <v>2</v>
      </c>
      <c r="AE101" s="12">
        <f>INDEX(QAP4_Distance,C101,AE77)</f>
        <v>11</v>
      </c>
      <c r="AF101" s="12">
        <f>INDEX(QAP4_Distance,C101,AF77)</f>
        <v>83</v>
      </c>
      <c r="AG101" s="12">
        <f>INDEX(QAP4_Distance,C101,AG77)</f>
        <v>80</v>
      </c>
    </row>
    <row r="102" spans="3:33" ht="12.75">
      <c r="C102" s="3">
        <f>$AB$9</f>
        <v>4</v>
      </c>
      <c r="D102" s="12">
        <f>INDEX(QAP4_Distance,C102,D77)</f>
        <v>63</v>
      </c>
      <c r="E102" s="12">
        <f>INDEX(QAP4_Distance,C102,E77)</f>
        <v>17</v>
      </c>
      <c r="F102" s="12">
        <f>INDEX(QAP4_Distance,C102,F77)</f>
        <v>29</v>
      </c>
      <c r="G102" s="12">
        <f>INDEX(QAP4_Distance,C102,G77)</f>
        <v>32</v>
      </c>
      <c r="H102" s="12">
        <f>INDEX(QAP4_Distance,C102,H77)</f>
        <v>144</v>
      </c>
      <c r="I102" s="12">
        <f>INDEX(QAP4_Distance,C102,I77)</f>
        <v>47</v>
      </c>
      <c r="J102" s="12">
        <f>INDEX(QAP4_Distance,C102,J77)</f>
        <v>124</v>
      </c>
      <c r="K102" s="12">
        <f>INDEX(QAP4_Distance,C102,K77)</f>
        <v>106</v>
      </c>
      <c r="L102" s="12">
        <f>INDEX(QAP4_Distance,C102,L77)</f>
        <v>39</v>
      </c>
      <c r="M102" s="12">
        <f>INDEX(QAP4_Distance,C102,M77)</f>
        <v>147</v>
      </c>
      <c r="N102" s="12">
        <f>INDEX(QAP4_Distance,C102,N77)</f>
        <v>44</v>
      </c>
      <c r="O102" s="12">
        <f>INDEX(QAP4_Distance,C102,O77)</f>
        <v>125</v>
      </c>
      <c r="P102" s="12">
        <f>INDEX(QAP4_Distance,C102,P77)</f>
        <v>83</v>
      </c>
      <c r="Q102" s="12">
        <f>INDEX(QAP4_Distance,C102,Q77)</f>
        <v>143</v>
      </c>
      <c r="R102" s="12">
        <f>INDEX(QAP4_Distance,C102,R77)</f>
        <v>104</v>
      </c>
      <c r="S102" s="12">
        <f>INDEX(QAP4_Distance,C102,S77)</f>
        <v>125</v>
      </c>
      <c r="T102" s="12">
        <f>INDEX(QAP4_Distance,C102,T77)</f>
        <v>115</v>
      </c>
      <c r="U102" s="12">
        <f>INDEX(QAP4_Distance,C102,U77)</f>
        <v>98</v>
      </c>
      <c r="V102" s="12">
        <f>INDEX(QAP4_Distance,C102,V77)</f>
        <v>109</v>
      </c>
      <c r="W102" s="12">
        <f>INDEX(QAP4_Distance,C102,W77)</f>
        <v>44</v>
      </c>
      <c r="X102" s="12">
        <f>INDEX(QAP4_Distance,C102,X77)</f>
        <v>85</v>
      </c>
      <c r="Y102" s="12">
        <f>INDEX(QAP4_Distance,C102,Y77)</f>
        <v>145</v>
      </c>
      <c r="Z102" s="12">
        <f>INDEX(QAP4_Distance,C102,Z77)</f>
        <v>60</v>
      </c>
      <c r="AA102" s="12">
        <f>INDEX(QAP4_Distance,C102,AA77)</f>
        <v>35</v>
      </c>
      <c r="AB102" s="12">
        <f>INDEX(QAP4_Distance,C102,AB77)</f>
        <v>0</v>
      </c>
      <c r="AC102" s="12">
        <f>INDEX(QAP4_Distance,C102,AC77)</f>
        <v>117</v>
      </c>
      <c r="AD102" s="12">
        <f>INDEX(QAP4_Distance,C102,AD77)</f>
        <v>10</v>
      </c>
      <c r="AE102" s="12">
        <f>INDEX(QAP4_Distance,C102,AE77)</f>
        <v>112</v>
      </c>
      <c r="AF102" s="12">
        <f>INDEX(QAP4_Distance,C102,AF77)</f>
        <v>117</v>
      </c>
      <c r="AG102" s="12">
        <f>INDEX(QAP4_Distance,C102,AG77)</f>
        <v>43</v>
      </c>
    </row>
    <row r="103" spans="3:33" ht="12.75">
      <c r="C103" s="3">
        <f>$AC$9</f>
        <v>10</v>
      </c>
      <c r="D103" s="12">
        <f>INDEX(QAP4_Distance,C103,D77)</f>
        <v>29</v>
      </c>
      <c r="E103" s="12">
        <f>INDEX(QAP4_Distance,C103,E77)</f>
        <v>135</v>
      </c>
      <c r="F103" s="12">
        <f>INDEX(QAP4_Distance,C103,F77)</f>
        <v>136</v>
      </c>
      <c r="G103" s="12">
        <f>INDEX(QAP4_Distance,C103,G77)</f>
        <v>109</v>
      </c>
      <c r="H103" s="12">
        <f>INDEX(QAP4_Distance,C103,H77)</f>
        <v>86</v>
      </c>
      <c r="I103" s="12">
        <f>INDEX(QAP4_Distance,C103,I77)</f>
        <v>112</v>
      </c>
      <c r="J103" s="12">
        <f>INDEX(QAP4_Distance,C103,J77)</f>
        <v>64</v>
      </c>
      <c r="K103" s="12">
        <f>INDEX(QAP4_Distance,C103,K77)</f>
        <v>82</v>
      </c>
      <c r="L103" s="12">
        <f>INDEX(QAP4_Distance,C103,L77)</f>
        <v>82</v>
      </c>
      <c r="M103" s="12">
        <f>INDEX(QAP4_Distance,C103,M77)</f>
        <v>61</v>
      </c>
      <c r="N103" s="12">
        <f>INDEX(QAP4_Distance,C103,N77)</f>
        <v>110</v>
      </c>
      <c r="O103" s="12">
        <f>INDEX(QAP4_Distance,C103,O77)</f>
        <v>17</v>
      </c>
      <c r="P103" s="12">
        <f>INDEX(QAP4_Distance,C103,P77)</f>
        <v>20</v>
      </c>
      <c r="Q103" s="12">
        <f>INDEX(QAP4_Distance,C103,Q77)</f>
        <v>64</v>
      </c>
      <c r="R103" s="12">
        <f>INDEX(QAP4_Distance,C103,R77)</f>
        <v>130</v>
      </c>
      <c r="S103" s="12">
        <f>INDEX(QAP4_Distance,C103,S77)</f>
        <v>145</v>
      </c>
      <c r="T103" s="12">
        <f>INDEX(QAP4_Distance,C103,T77)</f>
        <v>91</v>
      </c>
      <c r="U103" s="12">
        <f>INDEX(QAP4_Distance,C103,U77)</f>
        <v>120</v>
      </c>
      <c r="V103" s="12">
        <f>INDEX(QAP4_Distance,C103,V77)</f>
        <v>85</v>
      </c>
      <c r="W103" s="12">
        <f>INDEX(QAP4_Distance,C103,W77)</f>
        <v>82</v>
      </c>
      <c r="X103" s="12">
        <f>INDEX(QAP4_Distance,C103,X77)</f>
        <v>113</v>
      </c>
      <c r="Y103" s="12">
        <f>INDEX(QAP4_Distance,C103,Y77)</f>
        <v>56</v>
      </c>
      <c r="Z103" s="12">
        <f>INDEX(QAP4_Distance,C103,Z77)</f>
        <v>44</v>
      </c>
      <c r="AA103" s="12">
        <f>INDEX(QAP4_Distance,C103,AA77)</f>
        <v>2</v>
      </c>
      <c r="AB103" s="12">
        <f>INDEX(QAP4_Distance,C103,AB77)</f>
        <v>117</v>
      </c>
      <c r="AC103" s="12">
        <f>INDEX(QAP4_Distance,C103,AC77)</f>
        <v>0</v>
      </c>
      <c r="AD103" s="12">
        <f>INDEX(QAP4_Distance,C103,AD77)</f>
        <v>120</v>
      </c>
      <c r="AE103" s="12">
        <f>INDEX(QAP4_Distance,C103,AE77)</f>
        <v>19</v>
      </c>
      <c r="AF103" s="12">
        <f>INDEX(QAP4_Distance,C103,AF77)</f>
        <v>94</v>
      </c>
      <c r="AG103" s="12">
        <f>INDEX(QAP4_Distance,C103,AG77)</f>
        <v>112</v>
      </c>
    </row>
    <row r="104" spans="3:33" ht="12.75">
      <c r="C104" s="3">
        <f>$AD$9</f>
        <v>3</v>
      </c>
      <c r="D104" s="12">
        <f>INDEX(QAP4_Distance,C104,D77)</f>
        <v>69</v>
      </c>
      <c r="E104" s="12">
        <f>INDEX(QAP4_Distance,C104,E77)</f>
        <v>6</v>
      </c>
      <c r="F104" s="12">
        <f>INDEX(QAP4_Distance,C104,F77)</f>
        <v>18</v>
      </c>
      <c r="G104" s="12">
        <f>INDEX(QAP4_Distance,C104,G77)</f>
        <v>131</v>
      </c>
      <c r="H104" s="12">
        <f>INDEX(QAP4_Distance,C104,H77)</f>
        <v>53</v>
      </c>
      <c r="I104" s="12">
        <f>INDEX(QAP4_Distance,C104,I77)</f>
        <v>86</v>
      </c>
      <c r="J104" s="12">
        <f>INDEX(QAP4_Distance,C104,J77)</f>
        <v>46</v>
      </c>
      <c r="K104" s="12">
        <f>INDEX(QAP4_Distance,C104,K77)</f>
        <v>65</v>
      </c>
      <c r="L104" s="12">
        <f>INDEX(QAP4_Distance,C104,L77)</f>
        <v>61</v>
      </c>
      <c r="M104" s="12">
        <f>INDEX(QAP4_Distance,C104,M77)</f>
        <v>20</v>
      </c>
      <c r="N104" s="12">
        <f>INDEX(QAP4_Distance,C104,N77)</f>
        <v>112</v>
      </c>
      <c r="O104" s="12">
        <f>INDEX(QAP4_Distance,C104,O77)</f>
        <v>107</v>
      </c>
      <c r="P104" s="12">
        <f>INDEX(QAP4_Distance,C104,P77)</f>
        <v>97</v>
      </c>
      <c r="Q104" s="12">
        <f>INDEX(QAP4_Distance,C104,Q77)</f>
        <v>127</v>
      </c>
      <c r="R104" s="12">
        <f>INDEX(QAP4_Distance,C104,R77)</f>
        <v>137</v>
      </c>
      <c r="S104" s="12">
        <f>INDEX(QAP4_Distance,C104,S77)</f>
        <v>149</v>
      </c>
      <c r="T104" s="12">
        <f>INDEX(QAP4_Distance,C104,T77)</f>
        <v>133</v>
      </c>
      <c r="U104" s="12">
        <f>INDEX(QAP4_Distance,C104,U77)</f>
        <v>143</v>
      </c>
      <c r="V104" s="12">
        <f>INDEX(QAP4_Distance,C104,V77)</f>
        <v>117</v>
      </c>
      <c r="W104" s="12">
        <f>INDEX(QAP4_Distance,C104,W77)</f>
        <v>114</v>
      </c>
      <c r="X104" s="12">
        <f>INDEX(QAP4_Distance,C104,X77)</f>
        <v>53</v>
      </c>
      <c r="Y104" s="12">
        <f>INDEX(QAP4_Distance,C104,Y77)</f>
        <v>72</v>
      </c>
      <c r="Z104" s="12">
        <f>INDEX(QAP4_Distance,C104,Z77)</f>
        <v>15</v>
      </c>
      <c r="AA104" s="12">
        <f>INDEX(QAP4_Distance,C104,AA77)</f>
        <v>2</v>
      </c>
      <c r="AB104" s="12">
        <f>INDEX(QAP4_Distance,C104,AB77)</f>
        <v>10</v>
      </c>
      <c r="AC104" s="12">
        <f>INDEX(QAP4_Distance,C104,AC77)</f>
        <v>120</v>
      </c>
      <c r="AD104" s="12">
        <f>INDEX(QAP4_Distance,C104,AD77)</f>
        <v>0</v>
      </c>
      <c r="AE104" s="12">
        <f>INDEX(QAP4_Distance,C104,AE77)</f>
        <v>127</v>
      </c>
      <c r="AF104" s="12">
        <f>INDEX(QAP4_Distance,C104,AF77)</f>
        <v>129</v>
      </c>
      <c r="AG104" s="12">
        <f>INDEX(QAP4_Distance,C104,AG77)</f>
        <v>103</v>
      </c>
    </row>
    <row r="105" spans="3:33" ht="12.75">
      <c r="C105" s="3">
        <f>$AE$9</f>
        <v>6</v>
      </c>
      <c r="D105" s="12">
        <f>INDEX(QAP4_Distance,C105,D77)</f>
        <v>137</v>
      </c>
      <c r="E105" s="12">
        <f>INDEX(QAP4_Distance,C105,E77)</f>
        <v>87</v>
      </c>
      <c r="F105" s="12">
        <f>INDEX(QAP4_Distance,C105,F77)</f>
        <v>143</v>
      </c>
      <c r="G105" s="12">
        <f>INDEX(QAP4_Distance,C105,G77)</f>
        <v>13</v>
      </c>
      <c r="H105" s="12">
        <f>INDEX(QAP4_Distance,C105,H77)</f>
        <v>0</v>
      </c>
      <c r="I105" s="12">
        <f>INDEX(QAP4_Distance,C105,I77)</f>
        <v>38</v>
      </c>
      <c r="J105" s="12">
        <f>INDEX(QAP4_Distance,C105,J77)</f>
        <v>104</v>
      </c>
      <c r="K105" s="12">
        <f>INDEX(QAP4_Distance,C105,K77)</f>
        <v>38</v>
      </c>
      <c r="L105" s="12">
        <f>INDEX(QAP4_Distance,C105,L77)</f>
        <v>1</v>
      </c>
      <c r="M105" s="12">
        <f>INDEX(QAP4_Distance,C105,M77)</f>
        <v>56</v>
      </c>
      <c r="N105" s="12">
        <f>INDEX(QAP4_Distance,C105,N77)</f>
        <v>16</v>
      </c>
      <c r="O105" s="12">
        <f>INDEX(QAP4_Distance,C105,O77)</f>
        <v>46</v>
      </c>
      <c r="P105" s="12">
        <f>INDEX(QAP4_Distance,C105,P77)</f>
        <v>59</v>
      </c>
      <c r="Q105" s="12">
        <f>INDEX(QAP4_Distance,C105,Q77)</f>
        <v>12</v>
      </c>
      <c r="R105" s="12">
        <f>INDEX(QAP4_Distance,C105,R77)</f>
        <v>80</v>
      </c>
      <c r="S105" s="12">
        <f>INDEX(QAP4_Distance,C105,S77)</f>
        <v>140</v>
      </c>
      <c r="T105" s="12">
        <f>INDEX(QAP4_Distance,C105,T77)</f>
        <v>73</v>
      </c>
      <c r="U105" s="12">
        <f>INDEX(QAP4_Distance,C105,U77)</f>
        <v>120</v>
      </c>
      <c r="V105" s="12">
        <f>INDEX(QAP4_Distance,C105,V77)</f>
        <v>82</v>
      </c>
      <c r="W105" s="12">
        <f>INDEX(QAP4_Distance,C105,W77)</f>
        <v>116</v>
      </c>
      <c r="X105" s="12">
        <f>INDEX(QAP4_Distance,C105,X77)</f>
        <v>92</v>
      </c>
      <c r="Y105" s="12">
        <f>INDEX(QAP4_Distance,C105,Y77)</f>
        <v>82</v>
      </c>
      <c r="Z105" s="12">
        <f>INDEX(QAP4_Distance,C105,Z77)</f>
        <v>11</v>
      </c>
      <c r="AA105" s="12">
        <f>INDEX(QAP4_Distance,C105,AA77)</f>
        <v>11</v>
      </c>
      <c r="AB105" s="12">
        <f>INDEX(QAP4_Distance,C105,AB77)</f>
        <v>112</v>
      </c>
      <c r="AC105" s="12">
        <f>INDEX(QAP4_Distance,C105,AC77)</f>
        <v>19</v>
      </c>
      <c r="AD105" s="12">
        <f>INDEX(QAP4_Distance,C105,AD77)</f>
        <v>127</v>
      </c>
      <c r="AE105" s="12">
        <f>INDEX(QAP4_Distance,C105,AE77)</f>
        <v>0</v>
      </c>
      <c r="AF105" s="12">
        <f>INDEX(QAP4_Distance,C105,AF77)</f>
        <v>41</v>
      </c>
      <c r="AG105" s="12">
        <f>INDEX(QAP4_Distance,C105,AG77)</f>
        <v>83</v>
      </c>
    </row>
    <row r="106" spans="3:33" ht="12.75">
      <c r="C106" s="3">
        <f>$AF$9</f>
        <v>18</v>
      </c>
      <c r="D106" s="12">
        <f>INDEX(QAP4_Distance,C106,D77)</f>
        <v>126</v>
      </c>
      <c r="E106" s="12">
        <f>INDEX(QAP4_Distance,C106,E77)</f>
        <v>128</v>
      </c>
      <c r="F106" s="12">
        <f>INDEX(QAP4_Distance,C106,F77)</f>
        <v>119</v>
      </c>
      <c r="G106" s="12">
        <f>INDEX(QAP4_Distance,C106,G77)</f>
        <v>145</v>
      </c>
      <c r="H106" s="12">
        <f>INDEX(QAP4_Distance,C106,H77)</f>
        <v>24</v>
      </c>
      <c r="I106" s="12">
        <f>INDEX(QAP4_Distance,C106,I77)</f>
        <v>146</v>
      </c>
      <c r="J106" s="12">
        <f>INDEX(QAP4_Distance,C106,J77)</f>
        <v>22</v>
      </c>
      <c r="K106" s="12">
        <f>INDEX(QAP4_Distance,C106,K77)</f>
        <v>126</v>
      </c>
      <c r="L106" s="12">
        <f>INDEX(QAP4_Distance,C106,L77)</f>
        <v>53</v>
      </c>
      <c r="M106" s="12">
        <f>INDEX(QAP4_Distance,C106,M77)</f>
        <v>58</v>
      </c>
      <c r="N106" s="12">
        <f>INDEX(QAP4_Distance,C106,N77)</f>
        <v>82</v>
      </c>
      <c r="O106" s="12">
        <f>INDEX(QAP4_Distance,C106,O77)</f>
        <v>86</v>
      </c>
      <c r="P106" s="12">
        <f>INDEX(QAP4_Distance,C106,P77)</f>
        <v>39</v>
      </c>
      <c r="Q106" s="12">
        <f>INDEX(QAP4_Distance,C106,Q77)</f>
        <v>26</v>
      </c>
      <c r="R106" s="12">
        <f>INDEX(QAP4_Distance,C106,R77)</f>
        <v>45</v>
      </c>
      <c r="S106" s="12">
        <f>INDEX(QAP4_Distance,C106,S77)</f>
        <v>54</v>
      </c>
      <c r="T106" s="12">
        <f>INDEX(QAP4_Distance,C106,T77)</f>
        <v>85</v>
      </c>
      <c r="U106" s="12">
        <f>INDEX(QAP4_Distance,C106,U77)</f>
        <v>23</v>
      </c>
      <c r="V106" s="12">
        <f>INDEX(QAP4_Distance,C106,V77)</f>
        <v>127</v>
      </c>
      <c r="W106" s="12">
        <f>INDEX(QAP4_Distance,C106,W77)</f>
        <v>85</v>
      </c>
      <c r="X106" s="12">
        <f>INDEX(QAP4_Distance,C106,X77)</f>
        <v>145</v>
      </c>
      <c r="Y106" s="12">
        <f>INDEX(QAP4_Distance,C106,Y77)</f>
        <v>21</v>
      </c>
      <c r="Z106" s="12">
        <f>INDEX(QAP4_Distance,C106,Z77)</f>
        <v>117</v>
      </c>
      <c r="AA106" s="12">
        <f>INDEX(QAP4_Distance,C106,AA77)</f>
        <v>83</v>
      </c>
      <c r="AB106" s="12">
        <f>INDEX(QAP4_Distance,C106,AB77)</f>
        <v>117</v>
      </c>
      <c r="AC106" s="12">
        <f>INDEX(QAP4_Distance,C106,AC77)</f>
        <v>94</v>
      </c>
      <c r="AD106" s="12">
        <f>INDEX(QAP4_Distance,C106,AD77)</f>
        <v>129</v>
      </c>
      <c r="AE106" s="12">
        <f>INDEX(QAP4_Distance,C106,AE77)</f>
        <v>41</v>
      </c>
      <c r="AF106" s="12">
        <f>INDEX(QAP4_Distance,C106,AF77)</f>
        <v>0</v>
      </c>
      <c r="AG106" s="12">
        <f>INDEX(QAP4_Distance,C106,AG77)</f>
        <v>26</v>
      </c>
    </row>
    <row r="107" spans="3:33" ht="12.75">
      <c r="C107" s="3">
        <f>$AG$9</f>
        <v>5</v>
      </c>
      <c r="D107" s="12">
        <f>INDEX(QAP4_Distance,C107,D77)</f>
        <v>17</v>
      </c>
      <c r="E107" s="12">
        <f>INDEX(QAP4_Distance,C107,E77)</f>
        <v>18</v>
      </c>
      <c r="F107" s="12">
        <f>INDEX(QAP4_Distance,C107,F77)</f>
        <v>76</v>
      </c>
      <c r="G107" s="12">
        <f>INDEX(QAP4_Distance,C107,G77)</f>
        <v>120</v>
      </c>
      <c r="H107" s="12">
        <f>INDEX(QAP4_Distance,C107,H77)</f>
        <v>128</v>
      </c>
      <c r="I107" s="12">
        <f>INDEX(QAP4_Distance,C107,I77)</f>
        <v>72</v>
      </c>
      <c r="J107" s="12">
        <f>INDEX(QAP4_Distance,C107,J77)</f>
        <v>22</v>
      </c>
      <c r="K107" s="12">
        <f>INDEX(QAP4_Distance,C107,K77)</f>
        <v>44</v>
      </c>
      <c r="L107" s="12">
        <f>INDEX(QAP4_Distance,C107,L77)</f>
        <v>143</v>
      </c>
      <c r="M107" s="12">
        <f>INDEX(QAP4_Distance,C107,M77)</f>
        <v>107</v>
      </c>
      <c r="N107" s="12">
        <f>INDEX(QAP4_Distance,C107,N77)</f>
        <v>111</v>
      </c>
      <c r="O107" s="12">
        <f>INDEX(QAP4_Distance,C107,O77)</f>
        <v>78</v>
      </c>
      <c r="P107" s="12">
        <f>INDEX(QAP4_Distance,C107,P77)</f>
        <v>125</v>
      </c>
      <c r="Q107" s="12">
        <f>INDEX(QAP4_Distance,C107,Q77)</f>
        <v>114</v>
      </c>
      <c r="R107" s="12">
        <f>INDEX(QAP4_Distance,C107,R77)</f>
        <v>31</v>
      </c>
      <c r="S107" s="12">
        <f>INDEX(QAP4_Distance,C107,S77)</f>
        <v>50</v>
      </c>
      <c r="T107" s="12">
        <f>INDEX(QAP4_Distance,C107,T77)</f>
        <v>11</v>
      </c>
      <c r="U107" s="12">
        <f>INDEX(QAP4_Distance,C107,U77)</f>
        <v>21</v>
      </c>
      <c r="V107" s="12">
        <f>INDEX(QAP4_Distance,C107,V77)</f>
        <v>124</v>
      </c>
      <c r="W107" s="12">
        <f>INDEX(QAP4_Distance,C107,W77)</f>
        <v>80</v>
      </c>
      <c r="X107" s="12">
        <f>INDEX(QAP4_Distance,C107,X77)</f>
        <v>37</v>
      </c>
      <c r="Y107" s="12">
        <f>INDEX(QAP4_Distance,C107,Y77)</f>
        <v>87</v>
      </c>
      <c r="Z107" s="12">
        <f>INDEX(QAP4_Distance,C107,Z77)</f>
        <v>37</v>
      </c>
      <c r="AA107" s="12">
        <f>INDEX(QAP4_Distance,C107,AA77)</f>
        <v>80</v>
      </c>
      <c r="AB107" s="12">
        <f>INDEX(QAP4_Distance,C107,AB77)</f>
        <v>43</v>
      </c>
      <c r="AC107" s="12">
        <f>INDEX(QAP4_Distance,C107,AC77)</f>
        <v>112</v>
      </c>
      <c r="AD107" s="12">
        <f>INDEX(QAP4_Distance,C107,AD77)</f>
        <v>103</v>
      </c>
      <c r="AE107" s="12">
        <f>INDEX(QAP4_Distance,C107,AE77)</f>
        <v>83</v>
      </c>
      <c r="AF107" s="12">
        <f>INDEX(QAP4_Distance,C107,AF77)</f>
        <v>26</v>
      </c>
      <c r="AG107" s="12">
        <f>INDEX(QAP4_Distance,C107,AG77)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4" sqref="I34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dcterms:created xsi:type="dcterms:W3CDTF">2004-01-01T20:45:02Z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